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5" windowWidth="13590" windowHeight="11760" tabRatio="947"/>
  </bookViews>
  <sheets>
    <sheet name="II_B_1" sheetId="56" r:id="rId1"/>
    <sheet name="III_A_1" sheetId="38" r:id="rId2"/>
    <sheet name="III_B_1" sheetId="67" r:id="rId3"/>
    <sheet name="III_B_2" sheetId="63" r:id="rId4"/>
    <sheet name="III_B_3" sheetId="64" r:id="rId5"/>
    <sheet name="III_C_1 " sheetId="28" r:id="rId6"/>
    <sheet name="III_C_2" sheetId="29" r:id="rId7"/>
    <sheet name="III_C_3" sheetId="30" r:id="rId8"/>
    <sheet name="III_C_4  " sheetId="68" r:id="rId9"/>
    <sheet name="III_C_5 " sheetId="71" r:id="rId10"/>
    <sheet name="III_C_6 " sheetId="72" r:id="rId11"/>
    <sheet name="III_E_1" sheetId="36" r:id="rId12"/>
    <sheet name="III_E_2 " sheetId="34" r:id="rId13"/>
    <sheet name="III_E_3" sheetId="54" r:id="rId14"/>
    <sheet name="III_F_1" sheetId="66" r:id="rId15"/>
    <sheet name="III_F_2" sheetId="65" r:id="rId16"/>
    <sheet name="III_G_1" sheetId="46" r:id="rId17"/>
    <sheet name="IV_A_1" sheetId="47" r:id="rId18"/>
    <sheet name="IV_A_2 " sheetId="48" r:id="rId19"/>
    <sheet name="IV_A_3  " sheetId="69" r:id="rId20"/>
    <sheet name="IV_B_1" sheetId="50" r:id="rId21"/>
    <sheet name="IV_B_2" sheetId="51" r:id="rId22"/>
    <sheet name="V_1 " sheetId="70" r:id="rId23"/>
    <sheet name="VI_1 " sheetId="53" r:id="rId24"/>
  </sheets>
  <externalReferences>
    <externalReference r:id="rId25"/>
  </externalReferences>
  <definedNames>
    <definedName name="_1Excel_BuiltIn_Print_Area_10_1_1" localSheetId="2">#REF!</definedName>
    <definedName name="_1Excel_BuiltIn_Print_Area_10_1_1" localSheetId="3">#REF!</definedName>
    <definedName name="_1Excel_BuiltIn_Print_Area_10_1_1" localSheetId="4">#REF!</definedName>
    <definedName name="_1Excel_BuiltIn_Print_Area_10_1_1" localSheetId="14">#REF!</definedName>
    <definedName name="_1Excel_BuiltIn_Print_Area_10_1_1" localSheetId="15">#REF!</definedName>
    <definedName name="_1Excel_BuiltIn_Print_Area_10_1_1" localSheetId="23">#REF!</definedName>
    <definedName name="_1Excel_BuiltIn_Print_Area_10_1_1">#REF!</definedName>
    <definedName name="_xlnm._FilterDatabase" localSheetId="0" hidden="1">II_B_1!$A$3:$I$132</definedName>
    <definedName name="_xlnm._FilterDatabase" localSheetId="5" hidden="1">'III_C_1 '!$A$3:$P$47</definedName>
    <definedName name="_xlnm._FilterDatabase" localSheetId="7" hidden="1">III_C_3!$A$3:$T$46</definedName>
    <definedName name="_xlnm._FilterDatabase" localSheetId="8" hidden="1">'III_C_4  '!$A$3:$X$30</definedName>
    <definedName name="_xlnm._FilterDatabase" localSheetId="9" hidden="1">'III_C_5 '!$A$4:$T$140</definedName>
    <definedName name="_xlnm._FilterDatabase" localSheetId="10" hidden="1">'III_C_6 '!$A$4:$IV$1413</definedName>
    <definedName name="_xlnm._FilterDatabase" localSheetId="11" hidden="1">III_E_1!$A$3:$L$191</definedName>
    <definedName name="_xlnm._FilterDatabase" localSheetId="12" hidden="1">'III_E_2 '!$A$4:$AJ$78</definedName>
    <definedName name="_xlnm._FilterDatabase" localSheetId="13" hidden="1">III_E_3!$A$3:$T$199</definedName>
    <definedName name="_xlnm.Print_Area" localSheetId="0">II_B_1!$A$1:$I$60</definedName>
    <definedName name="_xlnm.Print_Area" localSheetId="1">III_A_1!$A$1:$I$17</definedName>
    <definedName name="_xlnm.Print_Area" localSheetId="3">III_B_2!$A$1:$I$39</definedName>
    <definedName name="_xlnm.Print_Area" localSheetId="4">III_B_3!$A$1:$M$575</definedName>
    <definedName name="_xlnm.Print_Area" localSheetId="8">'III_C_4  '!$A$1:$X$36</definedName>
    <definedName name="_xlnm.Print_Area" localSheetId="11">III_E_1!$A$1:$J$192</definedName>
    <definedName name="_xlnm.Print_Area" localSheetId="15">III_F_2!$A$1:$D$569</definedName>
    <definedName name="_xlnm.Print_Area" localSheetId="17">IV_A_1!$A$1:$J$47</definedName>
    <definedName name="_xlnm.Print_Area" localSheetId="19">'IV_A_3  '!$A$1:$J$33</definedName>
    <definedName name="_xlnm.Print_Area" localSheetId="20">IV_B_1!$A$1:$L$11</definedName>
    <definedName name="_xlnm.Print_Area" localSheetId="21">IV_B_2!$A$1:$J$26</definedName>
    <definedName name="_xlnm.Print_Area" localSheetId="22">'V_1 '!$A$1:$H$48</definedName>
    <definedName name="Excel_BuiltIn_Print_Area_1_1" localSheetId="0">II_B_1!$A$1:$I$20</definedName>
    <definedName name="Excel_BuiltIn_Print_Area_1_1" localSheetId="1">#REF!</definedName>
    <definedName name="Excel_BuiltIn_Print_Area_1_1" localSheetId="5">#REF!</definedName>
    <definedName name="Excel_BuiltIn_Print_Area_1_1" localSheetId="6">#REF!</definedName>
    <definedName name="Excel_BuiltIn_Print_Area_1_1" localSheetId="7">#REF!</definedName>
    <definedName name="Excel_BuiltIn_Print_Area_1_1" localSheetId="8">#REF!</definedName>
    <definedName name="Excel_BuiltIn_Print_Area_1_1" localSheetId="9">#REF!</definedName>
    <definedName name="Excel_BuiltIn_Print_Area_1_1" localSheetId="11">#REF!</definedName>
    <definedName name="Excel_BuiltIn_Print_Area_1_1" localSheetId="12">#REF!</definedName>
    <definedName name="Excel_BuiltIn_Print_Area_1_1" localSheetId="13">#REF!</definedName>
    <definedName name="Excel_BuiltIn_Print_Area_1_1" localSheetId="16">#REF!</definedName>
    <definedName name="Excel_BuiltIn_Print_Area_1_1" localSheetId="17">#REF!</definedName>
    <definedName name="Excel_BuiltIn_Print_Area_1_1" localSheetId="18">#REF!</definedName>
    <definedName name="Excel_BuiltIn_Print_Area_1_1" localSheetId="19">#REF!</definedName>
    <definedName name="Excel_BuiltIn_Print_Area_1_1" localSheetId="20">#REF!</definedName>
    <definedName name="Excel_BuiltIn_Print_Area_1_1" localSheetId="21">#REF!</definedName>
    <definedName name="Excel_BuiltIn_Print_Area_1_1" localSheetId="22">#REF!</definedName>
    <definedName name="Excel_BuiltIn_Print_Area_1_1" localSheetId="23">#REF!</definedName>
    <definedName name="Excel_BuiltIn_Print_Area_1_1">#REF!</definedName>
    <definedName name="Excel_BuiltIn_Print_Area_1_1_1" localSheetId="0">II_B_1!$A$1:$G$3</definedName>
    <definedName name="Excel_BuiltIn_Print_Area_1_1_1" localSheetId="1">#REF!</definedName>
    <definedName name="Excel_BuiltIn_Print_Area_1_1_1" localSheetId="5">#REF!</definedName>
    <definedName name="Excel_BuiltIn_Print_Area_1_1_1" localSheetId="6">#REF!</definedName>
    <definedName name="Excel_BuiltIn_Print_Area_1_1_1" localSheetId="7">#REF!</definedName>
    <definedName name="Excel_BuiltIn_Print_Area_1_1_1" localSheetId="8">#REF!</definedName>
    <definedName name="Excel_BuiltIn_Print_Area_1_1_1" localSheetId="9">#REF!</definedName>
    <definedName name="Excel_BuiltIn_Print_Area_1_1_1" localSheetId="11">#REF!</definedName>
    <definedName name="Excel_BuiltIn_Print_Area_1_1_1" localSheetId="12">#REF!</definedName>
    <definedName name="Excel_BuiltIn_Print_Area_1_1_1" localSheetId="13">#REF!</definedName>
    <definedName name="Excel_BuiltIn_Print_Area_1_1_1" localSheetId="16">#REF!</definedName>
    <definedName name="Excel_BuiltIn_Print_Area_1_1_1" localSheetId="17">#REF!</definedName>
    <definedName name="Excel_BuiltIn_Print_Area_1_1_1" localSheetId="18">#REF!</definedName>
    <definedName name="Excel_BuiltIn_Print_Area_1_1_1" localSheetId="19">#REF!</definedName>
    <definedName name="Excel_BuiltIn_Print_Area_1_1_1" localSheetId="20">#REF!</definedName>
    <definedName name="Excel_BuiltIn_Print_Area_1_1_1" localSheetId="21">#REF!</definedName>
    <definedName name="Excel_BuiltIn_Print_Area_1_1_1" localSheetId="22">#REF!</definedName>
    <definedName name="Excel_BuiltIn_Print_Area_1_1_1" localSheetId="23">#REF!</definedName>
    <definedName name="Excel_BuiltIn_Print_Area_1_1_1">#REF!</definedName>
    <definedName name="Excel_BuiltIn_Print_Area_10">#REF!</definedName>
    <definedName name="Excel_BuiltIn_Print_Area_10_1" localSheetId="0">#REF!</definedName>
    <definedName name="Excel_BuiltIn_Print_Area_10_1" localSheetId="1">#REF!</definedName>
    <definedName name="Excel_BuiltIn_Print_Area_10_1" localSheetId="5">#REF!</definedName>
    <definedName name="Excel_BuiltIn_Print_Area_10_1" localSheetId="6">#REF!</definedName>
    <definedName name="Excel_BuiltIn_Print_Area_10_1" localSheetId="7">#REF!</definedName>
    <definedName name="Excel_BuiltIn_Print_Area_10_1" localSheetId="8">#REF!</definedName>
    <definedName name="Excel_BuiltIn_Print_Area_10_1" localSheetId="9">#REF!</definedName>
    <definedName name="Excel_BuiltIn_Print_Area_10_1" localSheetId="11">#REF!</definedName>
    <definedName name="Excel_BuiltIn_Print_Area_10_1" localSheetId="12">#REF!</definedName>
    <definedName name="Excel_BuiltIn_Print_Area_10_1" localSheetId="13">#REF!</definedName>
    <definedName name="Excel_BuiltIn_Print_Area_10_1" localSheetId="16">#REF!</definedName>
    <definedName name="Excel_BuiltIn_Print_Area_10_1" localSheetId="17">#REF!</definedName>
    <definedName name="Excel_BuiltIn_Print_Area_10_1" localSheetId="18">#REF!</definedName>
    <definedName name="Excel_BuiltIn_Print_Area_10_1" localSheetId="19">#REF!</definedName>
    <definedName name="Excel_BuiltIn_Print_Area_10_1" localSheetId="20">#REF!</definedName>
    <definedName name="Excel_BuiltIn_Print_Area_10_1" localSheetId="21">#REF!</definedName>
    <definedName name="Excel_BuiltIn_Print_Area_10_1" localSheetId="22">#REF!</definedName>
    <definedName name="Excel_BuiltIn_Print_Area_10_1" localSheetId="23">#REF!</definedName>
    <definedName name="Excel_BuiltIn_Print_Area_10_1">#REF!</definedName>
    <definedName name="Excel_BuiltIn_Print_Area_10_1_1" localSheetId="0">#REF!</definedName>
    <definedName name="Excel_BuiltIn_Print_Area_10_1_1" localSheetId="1">#REF!</definedName>
    <definedName name="Excel_BuiltIn_Print_Area_10_1_1" localSheetId="2">#REF!</definedName>
    <definedName name="Excel_BuiltIn_Print_Area_10_1_1" localSheetId="3">#REF!</definedName>
    <definedName name="Excel_BuiltIn_Print_Area_10_1_1" localSheetId="4">#REF!</definedName>
    <definedName name="Excel_BuiltIn_Print_Area_10_1_1" localSheetId="5">#REF!</definedName>
    <definedName name="Excel_BuiltIn_Print_Area_10_1_1" localSheetId="6">#REF!</definedName>
    <definedName name="Excel_BuiltIn_Print_Area_10_1_1" localSheetId="7">#REF!</definedName>
    <definedName name="Excel_BuiltIn_Print_Area_10_1_1" localSheetId="8">#REF!</definedName>
    <definedName name="Excel_BuiltIn_Print_Area_10_1_1" localSheetId="9">#REF!</definedName>
    <definedName name="Excel_BuiltIn_Print_Area_10_1_1" localSheetId="10">#REF!</definedName>
    <definedName name="Excel_BuiltIn_Print_Area_10_1_1" localSheetId="11">#REF!</definedName>
    <definedName name="Excel_BuiltIn_Print_Area_10_1_1" localSheetId="12">#REF!</definedName>
    <definedName name="Excel_BuiltIn_Print_Area_10_1_1" localSheetId="13">#REF!</definedName>
    <definedName name="Excel_BuiltIn_Print_Area_10_1_1" localSheetId="14">#REF!</definedName>
    <definedName name="Excel_BuiltIn_Print_Area_10_1_1" localSheetId="15">#REF!</definedName>
    <definedName name="Excel_BuiltIn_Print_Area_10_1_1" localSheetId="16">#REF!</definedName>
    <definedName name="Excel_BuiltIn_Print_Area_10_1_1" localSheetId="17">#REF!</definedName>
    <definedName name="Excel_BuiltIn_Print_Area_10_1_1" localSheetId="18">#REF!</definedName>
    <definedName name="Excel_BuiltIn_Print_Area_10_1_1" localSheetId="19">#REF!</definedName>
    <definedName name="Excel_BuiltIn_Print_Area_10_1_1" localSheetId="20">#REF!</definedName>
    <definedName name="Excel_BuiltIn_Print_Area_10_1_1" localSheetId="21">#REF!</definedName>
    <definedName name="Excel_BuiltIn_Print_Area_10_1_1" localSheetId="22">#REF!</definedName>
    <definedName name="Excel_BuiltIn_Print_Area_10_1_1" localSheetId="23">#REF!</definedName>
    <definedName name="Excel_BuiltIn_Print_Area_10_1_1">#REF!</definedName>
    <definedName name="Excel_BuiltIn_Print_Area_10_1_1_1" localSheetId="0">#REF!</definedName>
    <definedName name="Excel_BuiltIn_Print_Area_10_1_1_1" localSheetId="1">#REF!</definedName>
    <definedName name="Excel_BuiltIn_Print_Area_10_1_1_1" localSheetId="8">#REF!</definedName>
    <definedName name="Excel_BuiltIn_Print_Area_10_1_1_1" localSheetId="9">#REF!</definedName>
    <definedName name="Excel_BuiltIn_Print_Area_10_1_1_1" localSheetId="11">#REF!</definedName>
    <definedName name="Excel_BuiltIn_Print_Area_10_1_1_1" localSheetId="12">#REF!</definedName>
    <definedName name="Excel_BuiltIn_Print_Area_10_1_1_1" localSheetId="13">#REF!</definedName>
    <definedName name="Excel_BuiltIn_Print_Area_10_1_1_1" localSheetId="16">#REF!</definedName>
    <definedName name="Excel_BuiltIn_Print_Area_10_1_1_1" localSheetId="17">#REF!</definedName>
    <definedName name="Excel_BuiltIn_Print_Area_10_1_1_1" localSheetId="18">#REF!</definedName>
    <definedName name="Excel_BuiltIn_Print_Area_10_1_1_1" localSheetId="19">#REF!</definedName>
    <definedName name="Excel_BuiltIn_Print_Area_10_1_1_1" localSheetId="20">#REF!</definedName>
    <definedName name="Excel_BuiltIn_Print_Area_10_1_1_1" localSheetId="21">#REF!</definedName>
    <definedName name="Excel_BuiltIn_Print_Area_10_1_1_1" localSheetId="22">#REF!</definedName>
    <definedName name="Excel_BuiltIn_Print_Area_10_1_1_1" localSheetId="23">#REF!</definedName>
    <definedName name="Excel_BuiltIn_Print_Area_10_1_1_1">#REF!</definedName>
    <definedName name="Excel_BuiltIn_Print_Area_10_1_1_4" localSheetId="0">#REF!</definedName>
    <definedName name="Excel_BuiltIn_Print_Area_10_1_1_4" localSheetId="1">#REF!</definedName>
    <definedName name="Excel_BuiltIn_Print_Area_10_1_1_4" localSheetId="8">#REF!</definedName>
    <definedName name="Excel_BuiltIn_Print_Area_10_1_1_4" localSheetId="9">#REF!</definedName>
    <definedName name="Excel_BuiltIn_Print_Area_10_1_1_4" localSheetId="11">#REF!</definedName>
    <definedName name="Excel_BuiltIn_Print_Area_10_1_1_4" localSheetId="12">#REF!</definedName>
    <definedName name="Excel_BuiltIn_Print_Area_10_1_1_4" localSheetId="13">#REF!</definedName>
    <definedName name="Excel_BuiltIn_Print_Area_10_1_1_4" localSheetId="16">#REF!</definedName>
    <definedName name="Excel_BuiltIn_Print_Area_10_1_1_4" localSheetId="17">#REF!</definedName>
    <definedName name="Excel_BuiltIn_Print_Area_10_1_1_4" localSheetId="18">#REF!</definedName>
    <definedName name="Excel_BuiltIn_Print_Area_10_1_1_4" localSheetId="19">#REF!</definedName>
    <definedName name="Excel_BuiltIn_Print_Area_10_1_1_4" localSheetId="20">#REF!</definedName>
    <definedName name="Excel_BuiltIn_Print_Area_10_1_1_4" localSheetId="21">#REF!</definedName>
    <definedName name="Excel_BuiltIn_Print_Area_10_1_1_4" localSheetId="22">#REF!</definedName>
    <definedName name="Excel_BuiltIn_Print_Area_10_1_1_4" localSheetId="23">#REF!</definedName>
    <definedName name="Excel_BuiltIn_Print_Area_10_1_1_4">#REF!</definedName>
    <definedName name="Excel_BuiltIn_Print_Area_10_1_1_5" localSheetId="0">#REF!</definedName>
    <definedName name="Excel_BuiltIn_Print_Area_10_1_1_5" localSheetId="1">#REF!</definedName>
    <definedName name="Excel_BuiltIn_Print_Area_10_1_1_5" localSheetId="8">#REF!</definedName>
    <definedName name="Excel_BuiltIn_Print_Area_10_1_1_5" localSheetId="9">#REF!</definedName>
    <definedName name="Excel_BuiltIn_Print_Area_10_1_1_5" localSheetId="11">#REF!</definedName>
    <definedName name="Excel_BuiltIn_Print_Area_10_1_1_5" localSheetId="12">#REF!</definedName>
    <definedName name="Excel_BuiltIn_Print_Area_10_1_1_5" localSheetId="13">#REF!</definedName>
    <definedName name="Excel_BuiltIn_Print_Area_10_1_1_5" localSheetId="16">#REF!</definedName>
    <definedName name="Excel_BuiltIn_Print_Area_10_1_1_5" localSheetId="17">#REF!</definedName>
    <definedName name="Excel_BuiltIn_Print_Area_10_1_1_5" localSheetId="18">#REF!</definedName>
    <definedName name="Excel_BuiltIn_Print_Area_10_1_1_5" localSheetId="19">#REF!</definedName>
    <definedName name="Excel_BuiltIn_Print_Area_10_1_1_5" localSheetId="20">#REF!</definedName>
    <definedName name="Excel_BuiltIn_Print_Area_10_1_1_5" localSheetId="21">#REF!</definedName>
    <definedName name="Excel_BuiltIn_Print_Area_10_1_1_5" localSheetId="22">#REF!</definedName>
    <definedName name="Excel_BuiltIn_Print_Area_10_1_1_5" localSheetId="23">#REF!</definedName>
    <definedName name="Excel_BuiltIn_Print_Area_10_1_1_5">#REF!</definedName>
    <definedName name="Excel_BuiltIn_Print_Area_10_1_1_6" localSheetId="0">#REF!</definedName>
    <definedName name="Excel_BuiltIn_Print_Area_10_1_1_6" localSheetId="1">#REF!</definedName>
    <definedName name="Excel_BuiltIn_Print_Area_10_1_1_6" localSheetId="8">#REF!</definedName>
    <definedName name="Excel_BuiltIn_Print_Area_10_1_1_6" localSheetId="9">#REF!</definedName>
    <definedName name="Excel_BuiltIn_Print_Area_10_1_1_6" localSheetId="11">#REF!</definedName>
    <definedName name="Excel_BuiltIn_Print_Area_10_1_1_6" localSheetId="12">#REF!</definedName>
    <definedName name="Excel_BuiltIn_Print_Area_10_1_1_6" localSheetId="13">#REF!</definedName>
    <definedName name="Excel_BuiltIn_Print_Area_10_1_1_6" localSheetId="16">#REF!</definedName>
    <definedName name="Excel_BuiltIn_Print_Area_10_1_1_6" localSheetId="17">#REF!</definedName>
    <definedName name="Excel_BuiltIn_Print_Area_10_1_1_6" localSheetId="18">#REF!</definedName>
    <definedName name="Excel_BuiltIn_Print_Area_10_1_1_6" localSheetId="19">#REF!</definedName>
    <definedName name="Excel_BuiltIn_Print_Area_10_1_1_6" localSheetId="20">#REF!</definedName>
    <definedName name="Excel_BuiltIn_Print_Area_10_1_1_6" localSheetId="21">#REF!</definedName>
    <definedName name="Excel_BuiltIn_Print_Area_10_1_1_6" localSheetId="22">#REF!</definedName>
    <definedName name="Excel_BuiltIn_Print_Area_10_1_1_6" localSheetId="23">#REF!</definedName>
    <definedName name="Excel_BuiltIn_Print_Area_10_1_1_6">#REF!</definedName>
    <definedName name="Excel_BuiltIn_Print_Area_10_1_1_7" localSheetId="0">#REF!</definedName>
    <definedName name="Excel_BuiltIn_Print_Area_10_1_1_7" localSheetId="1">#REF!</definedName>
    <definedName name="Excel_BuiltIn_Print_Area_10_1_1_7" localSheetId="8">#REF!</definedName>
    <definedName name="Excel_BuiltIn_Print_Area_10_1_1_7" localSheetId="9">#REF!</definedName>
    <definedName name="Excel_BuiltIn_Print_Area_10_1_1_7" localSheetId="11">#REF!</definedName>
    <definedName name="Excel_BuiltIn_Print_Area_10_1_1_7" localSheetId="12">#REF!</definedName>
    <definedName name="Excel_BuiltIn_Print_Area_10_1_1_7" localSheetId="13">#REF!</definedName>
    <definedName name="Excel_BuiltIn_Print_Area_10_1_1_7" localSheetId="16">#REF!</definedName>
    <definedName name="Excel_BuiltIn_Print_Area_10_1_1_7" localSheetId="17">#REF!</definedName>
    <definedName name="Excel_BuiltIn_Print_Area_10_1_1_7" localSheetId="18">#REF!</definedName>
    <definedName name="Excel_BuiltIn_Print_Area_10_1_1_7" localSheetId="19">#REF!</definedName>
    <definedName name="Excel_BuiltIn_Print_Area_10_1_1_7" localSheetId="20">#REF!</definedName>
    <definedName name="Excel_BuiltIn_Print_Area_10_1_1_7" localSheetId="21">#REF!</definedName>
    <definedName name="Excel_BuiltIn_Print_Area_10_1_1_7" localSheetId="22">#REF!</definedName>
    <definedName name="Excel_BuiltIn_Print_Area_10_1_1_7" localSheetId="23">#REF!</definedName>
    <definedName name="Excel_BuiltIn_Print_Area_10_1_1_7">#REF!</definedName>
    <definedName name="Excel_BuiltIn_Print_Area_10_1_1_8" localSheetId="0">#REF!</definedName>
    <definedName name="Excel_BuiltIn_Print_Area_10_1_1_8" localSheetId="1">#REF!</definedName>
    <definedName name="Excel_BuiltIn_Print_Area_10_1_1_8" localSheetId="8">#REF!</definedName>
    <definedName name="Excel_BuiltIn_Print_Area_10_1_1_8" localSheetId="9">#REF!</definedName>
    <definedName name="Excel_BuiltIn_Print_Area_10_1_1_8" localSheetId="11">#REF!</definedName>
    <definedName name="Excel_BuiltIn_Print_Area_10_1_1_8" localSheetId="12">#REF!</definedName>
    <definedName name="Excel_BuiltIn_Print_Area_10_1_1_8" localSheetId="13">#REF!</definedName>
    <definedName name="Excel_BuiltIn_Print_Area_10_1_1_8" localSheetId="16">#REF!</definedName>
    <definedName name="Excel_BuiltIn_Print_Area_10_1_1_8" localSheetId="17">#REF!</definedName>
    <definedName name="Excel_BuiltIn_Print_Area_10_1_1_8" localSheetId="18">#REF!</definedName>
    <definedName name="Excel_BuiltIn_Print_Area_10_1_1_8" localSheetId="19">#REF!</definedName>
    <definedName name="Excel_BuiltIn_Print_Area_10_1_1_8" localSheetId="20">#REF!</definedName>
    <definedName name="Excel_BuiltIn_Print_Area_10_1_1_8" localSheetId="21">#REF!</definedName>
    <definedName name="Excel_BuiltIn_Print_Area_10_1_1_8" localSheetId="22">#REF!</definedName>
    <definedName name="Excel_BuiltIn_Print_Area_10_1_1_8" localSheetId="23">#REF!</definedName>
    <definedName name="Excel_BuiltIn_Print_Area_10_1_1_8">#REF!</definedName>
    <definedName name="Excel_BuiltIn_Print_Area_10_1_5" localSheetId="9">'III_C_5 '!$A$1:$T$24</definedName>
    <definedName name="Excel_BuiltIn_Print_Area_10_1_5" localSheetId="19">#REF!</definedName>
    <definedName name="Excel_BuiltIn_Print_Area_10_1_5" localSheetId="22">#REF!</definedName>
    <definedName name="Excel_BuiltIn_Print_Area_10_1_5" localSheetId="23">#REF!</definedName>
    <definedName name="Excel_BuiltIn_Print_Area_10_1_5">#REF!</definedName>
    <definedName name="Excel_BuiltIn_Print_Area_11_1" localSheetId="0">#REF!</definedName>
    <definedName name="Excel_BuiltIn_Print_Area_11_1" localSheetId="1">#REF!</definedName>
    <definedName name="Excel_BuiltIn_Print_Area_11_1" localSheetId="5">#REF!</definedName>
    <definedName name="Excel_BuiltIn_Print_Area_11_1" localSheetId="6">#REF!</definedName>
    <definedName name="Excel_BuiltIn_Print_Area_11_1" localSheetId="7">#REF!</definedName>
    <definedName name="Excel_BuiltIn_Print_Area_11_1" localSheetId="8">#REF!</definedName>
    <definedName name="Excel_BuiltIn_Print_Area_11_1" localSheetId="9">#REF!</definedName>
    <definedName name="Excel_BuiltIn_Print_Area_11_1" localSheetId="10">'III_C_6 '!$A$1:$S$322</definedName>
    <definedName name="Excel_BuiltIn_Print_Area_11_1" localSheetId="11">#REF!</definedName>
    <definedName name="Excel_BuiltIn_Print_Area_11_1" localSheetId="12">#REF!</definedName>
    <definedName name="Excel_BuiltIn_Print_Area_11_1" localSheetId="13">#REF!</definedName>
    <definedName name="Excel_BuiltIn_Print_Area_11_1" localSheetId="16">#REF!</definedName>
    <definedName name="Excel_BuiltIn_Print_Area_11_1" localSheetId="17">#REF!</definedName>
    <definedName name="Excel_BuiltIn_Print_Area_11_1" localSheetId="18">#REF!</definedName>
    <definedName name="Excel_BuiltIn_Print_Area_11_1" localSheetId="19">#REF!</definedName>
    <definedName name="Excel_BuiltIn_Print_Area_11_1" localSheetId="20">#REF!</definedName>
    <definedName name="Excel_BuiltIn_Print_Area_11_1" localSheetId="21">#REF!</definedName>
    <definedName name="Excel_BuiltIn_Print_Area_11_1" localSheetId="22">#REF!</definedName>
    <definedName name="Excel_BuiltIn_Print_Area_11_1" localSheetId="23">#REF!</definedName>
    <definedName name="Excel_BuiltIn_Print_Area_11_1">#REF!</definedName>
    <definedName name="Excel_BuiltIn_Print_Area_11_1_4" localSheetId="0">#REF!</definedName>
    <definedName name="Excel_BuiltIn_Print_Area_11_1_4" localSheetId="1">#REF!</definedName>
    <definedName name="Excel_BuiltIn_Print_Area_11_1_4" localSheetId="8">#REF!</definedName>
    <definedName name="Excel_BuiltIn_Print_Area_11_1_4" localSheetId="9">#REF!</definedName>
    <definedName name="Excel_BuiltIn_Print_Area_11_1_4" localSheetId="11">#REF!</definedName>
    <definedName name="Excel_BuiltIn_Print_Area_11_1_4" localSheetId="12">#REF!</definedName>
    <definedName name="Excel_BuiltIn_Print_Area_11_1_4" localSheetId="13">#REF!</definedName>
    <definedName name="Excel_BuiltIn_Print_Area_11_1_4" localSheetId="16">#REF!</definedName>
    <definedName name="Excel_BuiltIn_Print_Area_11_1_4" localSheetId="17">#REF!</definedName>
    <definedName name="Excel_BuiltIn_Print_Area_11_1_4" localSheetId="18">#REF!</definedName>
    <definedName name="Excel_BuiltIn_Print_Area_11_1_4" localSheetId="19">#REF!</definedName>
    <definedName name="Excel_BuiltIn_Print_Area_11_1_4" localSheetId="20">#REF!</definedName>
    <definedName name="Excel_BuiltIn_Print_Area_11_1_4" localSheetId="21">#REF!</definedName>
    <definedName name="Excel_BuiltIn_Print_Area_11_1_4" localSheetId="22">#REF!</definedName>
    <definedName name="Excel_BuiltIn_Print_Area_11_1_4" localSheetId="23">#REF!</definedName>
    <definedName name="Excel_BuiltIn_Print_Area_11_1_4">#REF!</definedName>
    <definedName name="Excel_BuiltIn_Print_Area_11_1_5" localSheetId="0">#REF!</definedName>
    <definedName name="Excel_BuiltIn_Print_Area_11_1_5" localSheetId="1">#REF!</definedName>
    <definedName name="Excel_BuiltIn_Print_Area_11_1_5" localSheetId="8">#REF!</definedName>
    <definedName name="Excel_BuiltIn_Print_Area_11_1_5" localSheetId="9">#REF!</definedName>
    <definedName name="Excel_BuiltIn_Print_Area_11_1_5" localSheetId="11">#REF!</definedName>
    <definedName name="Excel_BuiltIn_Print_Area_11_1_5" localSheetId="12">#REF!</definedName>
    <definedName name="Excel_BuiltIn_Print_Area_11_1_5" localSheetId="13">#REF!</definedName>
    <definedName name="Excel_BuiltIn_Print_Area_11_1_5" localSheetId="16">#REF!</definedName>
    <definedName name="Excel_BuiltIn_Print_Area_11_1_5" localSheetId="17">#REF!</definedName>
    <definedName name="Excel_BuiltIn_Print_Area_11_1_5" localSheetId="18">#REF!</definedName>
    <definedName name="Excel_BuiltIn_Print_Area_11_1_5" localSheetId="19">#REF!</definedName>
    <definedName name="Excel_BuiltIn_Print_Area_11_1_5" localSheetId="20">#REF!</definedName>
    <definedName name="Excel_BuiltIn_Print_Area_11_1_5" localSheetId="21">#REF!</definedName>
    <definedName name="Excel_BuiltIn_Print_Area_11_1_5" localSheetId="22">#REF!</definedName>
    <definedName name="Excel_BuiltIn_Print_Area_11_1_5" localSheetId="23">#REF!</definedName>
    <definedName name="Excel_BuiltIn_Print_Area_11_1_5">#REF!</definedName>
    <definedName name="Excel_BuiltIn_Print_Area_11_1_7" localSheetId="0">#REF!</definedName>
    <definedName name="Excel_BuiltIn_Print_Area_11_1_7" localSheetId="1">#REF!</definedName>
    <definedName name="Excel_BuiltIn_Print_Area_11_1_7" localSheetId="8">#REF!</definedName>
    <definedName name="Excel_BuiltIn_Print_Area_11_1_7" localSheetId="9">#REF!</definedName>
    <definedName name="Excel_BuiltIn_Print_Area_11_1_7" localSheetId="11">#REF!</definedName>
    <definedName name="Excel_BuiltIn_Print_Area_11_1_7" localSheetId="12">#REF!</definedName>
    <definedName name="Excel_BuiltIn_Print_Area_11_1_7" localSheetId="13">#REF!</definedName>
    <definedName name="Excel_BuiltIn_Print_Area_11_1_7" localSheetId="16">#REF!</definedName>
    <definedName name="Excel_BuiltIn_Print_Area_11_1_7" localSheetId="17">#REF!</definedName>
    <definedName name="Excel_BuiltIn_Print_Area_11_1_7" localSheetId="18">#REF!</definedName>
    <definedName name="Excel_BuiltIn_Print_Area_11_1_7" localSheetId="19">#REF!</definedName>
    <definedName name="Excel_BuiltIn_Print_Area_11_1_7" localSheetId="20">#REF!</definedName>
    <definedName name="Excel_BuiltIn_Print_Area_11_1_7" localSheetId="21">#REF!</definedName>
    <definedName name="Excel_BuiltIn_Print_Area_11_1_7" localSheetId="22">#REF!</definedName>
    <definedName name="Excel_BuiltIn_Print_Area_11_1_7" localSheetId="23">#REF!</definedName>
    <definedName name="Excel_BuiltIn_Print_Area_11_1_7">#REF!</definedName>
    <definedName name="Excel_BuiltIn_Print_Area_11_1_8" localSheetId="0">#REF!</definedName>
    <definedName name="Excel_BuiltIn_Print_Area_11_1_8" localSheetId="1">#REF!</definedName>
    <definedName name="Excel_BuiltIn_Print_Area_11_1_8" localSheetId="8">#REF!</definedName>
    <definedName name="Excel_BuiltIn_Print_Area_11_1_8" localSheetId="9">#REF!</definedName>
    <definedName name="Excel_BuiltIn_Print_Area_11_1_8" localSheetId="11">#REF!</definedName>
    <definedName name="Excel_BuiltIn_Print_Area_11_1_8" localSheetId="12">#REF!</definedName>
    <definedName name="Excel_BuiltIn_Print_Area_11_1_8" localSheetId="13">#REF!</definedName>
    <definedName name="Excel_BuiltIn_Print_Area_11_1_8" localSheetId="16">#REF!</definedName>
    <definedName name="Excel_BuiltIn_Print_Area_11_1_8" localSheetId="17">#REF!</definedName>
    <definedName name="Excel_BuiltIn_Print_Area_11_1_8" localSheetId="18">#REF!</definedName>
    <definedName name="Excel_BuiltIn_Print_Area_11_1_8" localSheetId="19">#REF!</definedName>
    <definedName name="Excel_BuiltIn_Print_Area_11_1_8" localSheetId="20">#REF!</definedName>
    <definedName name="Excel_BuiltIn_Print_Area_11_1_8" localSheetId="21">#REF!</definedName>
    <definedName name="Excel_BuiltIn_Print_Area_11_1_8" localSheetId="22">#REF!</definedName>
    <definedName name="Excel_BuiltIn_Print_Area_11_1_8" localSheetId="23">#REF!</definedName>
    <definedName name="Excel_BuiltIn_Print_Area_11_1_8">#REF!</definedName>
    <definedName name="Excel_Builtin_print_Area_11_2" localSheetId="0">#REF!</definedName>
    <definedName name="Excel_Builtin_print_Area_11_2" localSheetId="1">#REF!</definedName>
    <definedName name="Excel_Builtin_print_Area_11_2" localSheetId="16">#REF!</definedName>
    <definedName name="Excel_Builtin_print_Area_11_2" localSheetId="17">#REF!</definedName>
    <definedName name="Excel_Builtin_print_Area_11_2" localSheetId="18">#REF!</definedName>
    <definedName name="Excel_Builtin_print_Area_11_2" localSheetId="19">#REF!</definedName>
    <definedName name="Excel_Builtin_print_Area_11_2" localSheetId="20">#REF!</definedName>
    <definedName name="Excel_Builtin_print_Area_11_2" localSheetId="21">#REF!</definedName>
    <definedName name="Excel_Builtin_print_Area_11_2" localSheetId="22">#REF!</definedName>
    <definedName name="Excel_Builtin_print_Area_11_2" localSheetId="23">#REF!</definedName>
    <definedName name="Excel_Builtin_print_Area_11_2">#REF!</definedName>
    <definedName name="Excel_BuiltIn_Print_Area_12_1" localSheetId="0">#REF!</definedName>
    <definedName name="Excel_BuiltIn_Print_Area_12_1" localSheetId="1">#REF!</definedName>
    <definedName name="Excel_BuiltIn_Print_Area_12_1" localSheetId="5">#REF!</definedName>
    <definedName name="Excel_BuiltIn_Print_Area_12_1" localSheetId="6">#REF!</definedName>
    <definedName name="Excel_BuiltIn_Print_Area_12_1" localSheetId="7">#REF!</definedName>
    <definedName name="Excel_BuiltIn_Print_Area_12_1" localSheetId="8">#REF!</definedName>
    <definedName name="Excel_BuiltIn_Print_Area_12_1" localSheetId="9">#REF!</definedName>
    <definedName name="Excel_BuiltIn_Print_Area_12_1" localSheetId="11">#REF!</definedName>
    <definedName name="Excel_BuiltIn_Print_Area_12_1" localSheetId="12">#REF!</definedName>
    <definedName name="Excel_BuiltIn_Print_Area_12_1" localSheetId="13">#REF!</definedName>
    <definedName name="Excel_BuiltIn_Print_Area_12_1" localSheetId="16">#REF!</definedName>
    <definedName name="Excel_BuiltIn_Print_Area_12_1" localSheetId="17">#REF!</definedName>
    <definedName name="Excel_BuiltIn_Print_Area_12_1" localSheetId="18">#REF!</definedName>
    <definedName name="Excel_BuiltIn_Print_Area_12_1" localSheetId="19">#REF!</definedName>
    <definedName name="Excel_BuiltIn_Print_Area_12_1" localSheetId="20">#REF!</definedName>
    <definedName name="Excel_BuiltIn_Print_Area_12_1" localSheetId="21">#REF!</definedName>
    <definedName name="Excel_BuiltIn_Print_Area_12_1" localSheetId="22">#REF!</definedName>
    <definedName name="Excel_BuiltIn_Print_Area_12_1" localSheetId="23">#REF!</definedName>
    <definedName name="Excel_BuiltIn_Print_Area_12_1">#REF!</definedName>
    <definedName name="Excel_BuiltIn_Print_Area_12_1_1" localSheetId="0">#REF!</definedName>
    <definedName name="Excel_BuiltIn_Print_Area_12_1_1" localSheetId="1">#REF!</definedName>
    <definedName name="Excel_BuiltIn_Print_Area_12_1_1" localSheetId="5">#REF!</definedName>
    <definedName name="Excel_BuiltIn_Print_Area_12_1_1" localSheetId="6">#REF!</definedName>
    <definedName name="Excel_BuiltIn_Print_Area_12_1_1" localSheetId="7">#REF!</definedName>
    <definedName name="Excel_BuiltIn_Print_Area_12_1_1" localSheetId="8">#REF!</definedName>
    <definedName name="Excel_BuiltIn_Print_Area_12_1_1" localSheetId="9">#REF!</definedName>
    <definedName name="Excel_BuiltIn_Print_Area_12_1_1" localSheetId="11">#REF!</definedName>
    <definedName name="Excel_BuiltIn_Print_Area_12_1_1" localSheetId="12">#REF!</definedName>
    <definedName name="Excel_BuiltIn_Print_Area_12_1_1" localSheetId="13">#REF!</definedName>
    <definedName name="Excel_BuiltIn_Print_Area_12_1_1" localSheetId="16">#REF!</definedName>
    <definedName name="Excel_BuiltIn_Print_Area_12_1_1" localSheetId="17">#REF!</definedName>
    <definedName name="Excel_BuiltIn_Print_Area_12_1_1" localSheetId="18">#REF!</definedName>
    <definedName name="Excel_BuiltIn_Print_Area_12_1_1" localSheetId="19">#REF!</definedName>
    <definedName name="Excel_BuiltIn_Print_Area_12_1_1" localSheetId="20">#REF!</definedName>
    <definedName name="Excel_BuiltIn_Print_Area_12_1_1" localSheetId="21">#REF!</definedName>
    <definedName name="Excel_BuiltIn_Print_Area_12_1_1" localSheetId="22">#REF!</definedName>
    <definedName name="Excel_BuiltIn_Print_Area_12_1_1" localSheetId="23">#REF!</definedName>
    <definedName name="Excel_BuiltIn_Print_Area_12_1_1">#REF!</definedName>
    <definedName name="Excel_BuiltIn_Print_Area_12_1_1_4" localSheetId="0">#REF!</definedName>
    <definedName name="Excel_BuiltIn_Print_Area_12_1_1_4" localSheetId="1">#REF!</definedName>
    <definedName name="Excel_BuiltIn_Print_Area_12_1_1_4" localSheetId="8">#REF!</definedName>
    <definedName name="Excel_BuiltIn_Print_Area_12_1_1_4" localSheetId="9">#REF!</definedName>
    <definedName name="Excel_BuiltIn_Print_Area_12_1_1_4" localSheetId="11">#REF!</definedName>
    <definedName name="Excel_BuiltIn_Print_Area_12_1_1_4" localSheetId="12">#REF!</definedName>
    <definedName name="Excel_BuiltIn_Print_Area_12_1_1_4" localSheetId="13">#REF!</definedName>
    <definedName name="Excel_BuiltIn_Print_Area_12_1_1_4" localSheetId="16">#REF!</definedName>
    <definedName name="Excel_BuiltIn_Print_Area_12_1_1_4" localSheetId="17">#REF!</definedName>
    <definedName name="Excel_BuiltIn_Print_Area_12_1_1_4" localSheetId="18">#REF!</definedName>
    <definedName name="Excel_BuiltIn_Print_Area_12_1_1_4" localSheetId="19">#REF!</definedName>
    <definedName name="Excel_BuiltIn_Print_Area_12_1_1_4" localSheetId="20">#REF!</definedName>
    <definedName name="Excel_BuiltIn_Print_Area_12_1_1_4" localSheetId="21">#REF!</definedName>
    <definedName name="Excel_BuiltIn_Print_Area_12_1_1_4" localSheetId="22">#REF!</definedName>
    <definedName name="Excel_BuiltIn_Print_Area_12_1_1_4" localSheetId="23">#REF!</definedName>
    <definedName name="Excel_BuiltIn_Print_Area_12_1_1_4">#REF!</definedName>
    <definedName name="Excel_BuiltIn_Print_Area_12_1_1_5" localSheetId="0">#REF!</definedName>
    <definedName name="Excel_BuiltIn_Print_Area_12_1_1_5" localSheetId="1">#REF!</definedName>
    <definedName name="Excel_BuiltIn_Print_Area_12_1_1_5" localSheetId="8">#REF!</definedName>
    <definedName name="Excel_BuiltIn_Print_Area_12_1_1_5" localSheetId="9">#REF!</definedName>
    <definedName name="Excel_BuiltIn_Print_Area_12_1_1_5" localSheetId="11">#REF!</definedName>
    <definedName name="Excel_BuiltIn_Print_Area_12_1_1_5" localSheetId="12">#REF!</definedName>
    <definedName name="Excel_BuiltIn_Print_Area_12_1_1_5" localSheetId="13">#REF!</definedName>
    <definedName name="Excel_BuiltIn_Print_Area_12_1_1_5" localSheetId="16">#REF!</definedName>
    <definedName name="Excel_BuiltIn_Print_Area_12_1_1_5" localSheetId="17">#REF!</definedName>
    <definedName name="Excel_BuiltIn_Print_Area_12_1_1_5" localSheetId="18">#REF!</definedName>
    <definedName name="Excel_BuiltIn_Print_Area_12_1_1_5" localSheetId="19">#REF!</definedName>
    <definedName name="Excel_BuiltIn_Print_Area_12_1_1_5" localSheetId="20">#REF!</definedName>
    <definedName name="Excel_BuiltIn_Print_Area_12_1_1_5" localSheetId="21">#REF!</definedName>
    <definedName name="Excel_BuiltIn_Print_Area_12_1_1_5" localSheetId="22">#REF!</definedName>
    <definedName name="Excel_BuiltIn_Print_Area_12_1_1_5" localSheetId="23">#REF!</definedName>
    <definedName name="Excel_BuiltIn_Print_Area_12_1_1_5">#REF!</definedName>
    <definedName name="Excel_BuiltIn_Print_Area_12_1_1_6" localSheetId="0">#REF!</definedName>
    <definedName name="Excel_BuiltIn_Print_Area_12_1_1_6" localSheetId="1">#REF!</definedName>
    <definedName name="Excel_BuiltIn_Print_Area_12_1_1_6" localSheetId="11">III_E_1!$A$1:$L$120</definedName>
    <definedName name="Excel_BuiltIn_Print_Area_12_1_1_6" localSheetId="16">#REF!</definedName>
    <definedName name="Excel_BuiltIn_Print_Area_12_1_1_6" localSheetId="17">#REF!</definedName>
    <definedName name="Excel_BuiltIn_Print_Area_12_1_1_6" localSheetId="18">#REF!</definedName>
    <definedName name="Excel_BuiltIn_Print_Area_12_1_1_6" localSheetId="19">#REF!</definedName>
    <definedName name="Excel_BuiltIn_Print_Area_12_1_1_6" localSheetId="20">#REF!</definedName>
    <definedName name="Excel_BuiltIn_Print_Area_12_1_1_6" localSheetId="21">#REF!</definedName>
    <definedName name="Excel_BuiltIn_Print_Area_12_1_1_6" localSheetId="22">#REF!</definedName>
    <definedName name="Excel_BuiltIn_Print_Area_12_1_1_6" localSheetId="23">#REF!</definedName>
    <definedName name="Excel_BuiltIn_Print_Area_12_1_1_6">#REF!</definedName>
    <definedName name="Excel_BuiltIn_Print_Area_12_1_1_7" localSheetId="0">#REF!</definedName>
    <definedName name="Excel_BuiltIn_Print_Area_12_1_1_7" localSheetId="1">#REF!</definedName>
    <definedName name="Excel_BuiltIn_Print_Area_12_1_1_7" localSheetId="8">#REF!</definedName>
    <definedName name="Excel_BuiltIn_Print_Area_12_1_1_7" localSheetId="9">#REF!</definedName>
    <definedName name="Excel_BuiltIn_Print_Area_12_1_1_7" localSheetId="11">#REF!</definedName>
    <definedName name="Excel_BuiltIn_Print_Area_12_1_1_7" localSheetId="12">#REF!</definedName>
    <definedName name="Excel_BuiltIn_Print_Area_12_1_1_7" localSheetId="13">#REF!</definedName>
    <definedName name="Excel_BuiltIn_Print_Area_12_1_1_7" localSheetId="16">#REF!</definedName>
    <definedName name="Excel_BuiltIn_Print_Area_12_1_1_7" localSheetId="17">#REF!</definedName>
    <definedName name="Excel_BuiltIn_Print_Area_12_1_1_7" localSheetId="18">#REF!</definedName>
    <definedName name="Excel_BuiltIn_Print_Area_12_1_1_7" localSheetId="19">#REF!</definedName>
    <definedName name="Excel_BuiltIn_Print_Area_12_1_1_7" localSheetId="20">#REF!</definedName>
    <definedName name="Excel_BuiltIn_Print_Area_12_1_1_7" localSheetId="21">#REF!</definedName>
    <definedName name="Excel_BuiltIn_Print_Area_12_1_1_7" localSheetId="22">#REF!</definedName>
    <definedName name="Excel_BuiltIn_Print_Area_12_1_1_7" localSheetId="23">#REF!</definedName>
    <definedName name="Excel_BuiltIn_Print_Area_12_1_1_7">#REF!</definedName>
    <definedName name="Excel_BuiltIn_Print_Area_12_1_1_8" localSheetId="0">#REF!</definedName>
    <definedName name="Excel_BuiltIn_Print_Area_12_1_1_8" localSheetId="1">#REF!</definedName>
    <definedName name="Excel_BuiltIn_Print_Area_12_1_1_8" localSheetId="8">#REF!</definedName>
    <definedName name="Excel_BuiltIn_Print_Area_12_1_1_8" localSheetId="9">#REF!</definedName>
    <definedName name="Excel_BuiltIn_Print_Area_12_1_1_8" localSheetId="11">#REF!</definedName>
    <definedName name="Excel_BuiltIn_Print_Area_12_1_1_8" localSheetId="12">#REF!</definedName>
    <definedName name="Excel_BuiltIn_Print_Area_12_1_1_8" localSheetId="13">#REF!</definedName>
    <definedName name="Excel_BuiltIn_Print_Area_12_1_1_8" localSheetId="16">#REF!</definedName>
    <definedName name="Excel_BuiltIn_Print_Area_12_1_1_8" localSheetId="17">#REF!</definedName>
    <definedName name="Excel_BuiltIn_Print_Area_12_1_1_8" localSheetId="18">#REF!</definedName>
    <definedName name="Excel_BuiltIn_Print_Area_12_1_1_8" localSheetId="19">#REF!</definedName>
    <definedName name="Excel_BuiltIn_Print_Area_12_1_1_8" localSheetId="20">#REF!</definedName>
    <definedName name="Excel_BuiltIn_Print_Area_12_1_1_8" localSheetId="21">#REF!</definedName>
    <definedName name="Excel_BuiltIn_Print_Area_12_1_1_8" localSheetId="22">#REF!</definedName>
    <definedName name="Excel_BuiltIn_Print_Area_12_1_1_8" localSheetId="23">#REF!</definedName>
    <definedName name="Excel_BuiltIn_Print_Area_12_1_1_8">#REF!</definedName>
    <definedName name="Excel_Builtin_Print_Area_12_1_2" localSheetId="0">#REF!</definedName>
    <definedName name="Excel_Builtin_Print_Area_12_1_2" localSheetId="1">#REF!</definedName>
    <definedName name="Excel_Builtin_Print_Area_12_1_2" localSheetId="16">#REF!</definedName>
    <definedName name="Excel_Builtin_Print_Area_12_1_2" localSheetId="17">#REF!</definedName>
    <definedName name="Excel_Builtin_Print_Area_12_1_2" localSheetId="18">#REF!</definedName>
    <definedName name="Excel_Builtin_Print_Area_12_1_2" localSheetId="19">#REF!</definedName>
    <definedName name="Excel_Builtin_Print_Area_12_1_2" localSheetId="20">#REF!</definedName>
    <definedName name="Excel_Builtin_Print_Area_12_1_2" localSheetId="21">#REF!</definedName>
    <definedName name="Excel_Builtin_Print_Area_12_1_2" localSheetId="22">#REF!</definedName>
    <definedName name="Excel_Builtin_Print_Area_12_1_2" localSheetId="23">#REF!</definedName>
    <definedName name="Excel_Builtin_Print_Area_12_1_2">#REF!</definedName>
    <definedName name="Excel_BuiltIn_Print_Area_12_1_4" localSheetId="0">#REF!</definedName>
    <definedName name="Excel_BuiltIn_Print_Area_12_1_4" localSheetId="1">#REF!</definedName>
    <definedName name="Excel_BuiltIn_Print_Area_12_1_4" localSheetId="8">#REF!</definedName>
    <definedName name="Excel_BuiltIn_Print_Area_12_1_4" localSheetId="9">#REF!</definedName>
    <definedName name="Excel_BuiltIn_Print_Area_12_1_4" localSheetId="11">#REF!</definedName>
    <definedName name="Excel_BuiltIn_Print_Area_12_1_4" localSheetId="12">#REF!</definedName>
    <definedName name="Excel_BuiltIn_Print_Area_12_1_4" localSheetId="13">#REF!</definedName>
    <definedName name="Excel_BuiltIn_Print_Area_12_1_4" localSheetId="16">#REF!</definedName>
    <definedName name="Excel_BuiltIn_Print_Area_12_1_4" localSheetId="17">#REF!</definedName>
    <definedName name="Excel_BuiltIn_Print_Area_12_1_4" localSheetId="18">#REF!</definedName>
    <definedName name="Excel_BuiltIn_Print_Area_12_1_4" localSheetId="19">#REF!</definedName>
    <definedName name="Excel_BuiltIn_Print_Area_12_1_4" localSheetId="20">#REF!</definedName>
    <definedName name="Excel_BuiltIn_Print_Area_12_1_4" localSheetId="21">#REF!</definedName>
    <definedName name="Excel_BuiltIn_Print_Area_12_1_4" localSheetId="22">#REF!</definedName>
    <definedName name="Excel_BuiltIn_Print_Area_12_1_4" localSheetId="23">#REF!</definedName>
    <definedName name="Excel_BuiltIn_Print_Area_12_1_4">#REF!</definedName>
    <definedName name="Excel_BuiltIn_Print_Area_12_1_5" localSheetId="0">#REF!</definedName>
    <definedName name="Excel_BuiltIn_Print_Area_12_1_5" localSheetId="1">#REF!</definedName>
    <definedName name="Excel_BuiltIn_Print_Area_12_1_5" localSheetId="8">#REF!</definedName>
    <definedName name="Excel_BuiltIn_Print_Area_12_1_5" localSheetId="9">#REF!</definedName>
    <definedName name="Excel_BuiltIn_Print_Area_12_1_5" localSheetId="11">#REF!</definedName>
    <definedName name="Excel_BuiltIn_Print_Area_12_1_5" localSheetId="12">#REF!</definedName>
    <definedName name="Excel_BuiltIn_Print_Area_12_1_5" localSheetId="13">#REF!</definedName>
    <definedName name="Excel_BuiltIn_Print_Area_12_1_5" localSheetId="16">#REF!</definedName>
    <definedName name="Excel_BuiltIn_Print_Area_12_1_5" localSheetId="17">#REF!</definedName>
    <definedName name="Excel_BuiltIn_Print_Area_12_1_5" localSheetId="18">#REF!</definedName>
    <definedName name="Excel_BuiltIn_Print_Area_12_1_5" localSheetId="19">#REF!</definedName>
    <definedName name="Excel_BuiltIn_Print_Area_12_1_5" localSheetId="20">#REF!</definedName>
    <definedName name="Excel_BuiltIn_Print_Area_12_1_5" localSheetId="21">#REF!</definedName>
    <definedName name="Excel_BuiltIn_Print_Area_12_1_5" localSheetId="22">#REF!</definedName>
    <definedName name="Excel_BuiltIn_Print_Area_12_1_5" localSheetId="23">#REF!</definedName>
    <definedName name="Excel_BuiltIn_Print_Area_12_1_5">#REF!</definedName>
    <definedName name="Excel_BuiltIn_Print_Area_12_1_6" localSheetId="0">#REF!</definedName>
    <definedName name="Excel_BuiltIn_Print_Area_12_1_6" localSheetId="1">#REF!</definedName>
    <definedName name="Excel_BuiltIn_Print_Area_12_1_6" localSheetId="11">III_E_1!$A$1:$M$120</definedName>
    <definedName name="Excel_BuiltIn_Print_Area_12_1_6" localSheetId="16">#REF!</definedName>
    <definedName name="Excel_BuiltIn_Print_Area_12_1_6" localSheetId="17">#REF!</definedName>
    <definedName name="Excel_BuiltIn_Print_Area_12_1_6" localSheetId="18">#REF!</definedName>
    <definedName name="Excel_BuiltIn_Print_Area_12_1_6" localSheetId="19">#REF!</definedName>
    <definedName name="Excel_BuiltIn_Print_Area_12_1_6" localSheetId="20">#REF!</definedName>
    <definedName name="Excel_BuiltIn_Print_Area_12_1_6" localSheetId="21">#REF!</definedName>
    <definedName name="Excel_BuiltIn_Print_Area_12_1_6" localSheetId="22">#REF!</definedName>
    <definedName name="Excel_BuiltIn_Print_Area_12_1_6" localSheetId="23">#REF!</definedName>
    <definedName name="Excel_BuiltIn_Print_Area_12_1_6">#REF!</definedName>
    <definedName name="Excel_BuiltIn_Print_Area_12_1_7" localSheetId="0">#REF!</definedName>
    <definedName name="Excel_BuiltIn_Print_Area_12_1_7" localSheetId="1">#REF!</definedName>
    <definedName name="Excel_BuiltIn_Print_Area_12_1_7" localSheetId="8">#REF!</definedName>
    <definedName name="Excel_BuiltIn_Print_Area_12_1_7" localSheetId="9">#REF!</definedName>
    <definedName name="Excel_BuiltIn_Print_Area_12_1_7" localSheetId="11">#REF!</definedName>
    <definedName name="Excel_BuiltIn_Print_Area_12_1_7" localSheetId="12">#REF!</definedName>
    <definedName name="Excel_BuiltIn_Print_Area_12_1_7" localSheetId="13">#REF!</definedName>
    <definedName name="Excel_BuiltIn_Print_Area_12_1_7" localSheetId="16">#REF!</definedName>
    <definedName name="Excel_BuiltIn_Print_Area_12_1_7" localSheetId="17">#REF!</definedName>
    <definedName name="Excel_BuiltIn_Print_Area_12_1_7" localSheetId="18">#REF!</definedName>
    <definedName name="Excel_BuiltIn_Print_Area_12_1_7" localSheetId="19">#REF!</definedName>
    <definedName name="Excel_BuiltIn_Print_Area_12_1_7" localSheetId="20">#REF!</definedName>
    <definedName name="Excel_BuiltIn_Print_Area_12_1_7" localSheetId="21">#REF!</definedName>
    <definedName name="Excel_BuiltIn_Print_Area_12_1_7" localSheetId="22">#REF!</definedName>
    <definedName name="Excel_BuiltIn_Print_Area_12_1_7" localSheetId="23">#REF!</definedName>
    <definedName name="Excel_BuiltIn_Print_Area_12_1_7">#REF!</definedName>
    <definedName name="Excel_BuiltIn_Print_Area_12_1_8" localSheetId="0">#REF!</definedName>
    <definedName name="Excel_BuiltIn_Print_Area_12_1_8" localSheetId="1">#REF!</definedName>
    <definedName name="Excel_BuiltIn_Print_Area_12_1_8" localSheetId="8">#REF!</definedName>
    <definedName name="Excel_BuiltIn_Print_Area_12_1_8" localSheetId="9">#REF!</definedName>
    <definedName name="Excel_BuiltIn_Print_Area_12_1_8" localSheetId="11">#REF!</definedName>
    <definedName name="Excel_BuiltIn_Print_Area_12_1_8" localSheetId="12">#REF!</definedName>
    <definedName name="Excel_BuiltIn_Print_Area_12_1_8" localSheetId="13">#REF!</definedName>
    <definedName name="Excel_BuiltIn_Print_Area_12_1_8" localSheetId="16">#REF!</definedName>
    <definedName name="Excel_BuiltIn_Print_Area_12_1_8" localSheetId="17">#REF!</definedName>
    <definedName name="Excel_BuiltIn_Print_Area_12_1_8" localSheetId="18">#REF!</definedName>
    <definedName name="Excel_BuiltIn_Print_Area_12_1_8" localSheetId="19">#REF!</definedName>
    <definedName name="Excel_BuiltIn_Print_Area_12_1_8" localSheetId="20">#REF!</definedName>
    <definedName name="Excel_BuiltIn_Print_Area_12_1_8" localSheetId="21">#REF!</definedName>
    <definedName name="Excel_BuiltIn_Print_Area_12_1_8" localSheetId="22">#REF!</definedName>
    <definedName name="Excel_BuiltIn_Print_Area_12_1_8" localSheetId="23">#REF!</definedName>
    <definedName name="Excel_BuiltIn_Print_Area_12_1_8">#REF!</definedName>
    <definedName name="Excel_Builtin_Print_Area_12_2" localSheetId="0">#REF!</definedName>
    <definedName name="Excel_Builtin_Print_Area_12_2" localSheetId="1">#REF!</definedName>
    <definedName name="Excel_Builtin_Print_Area_12_2" localSheetId="16">#REF!</definedName>
    <definedName name="Excel_Builtin_Print_Area_12_2" localSheetId="17">#REF!</definedName>
    <definedName name="Excel_Builtin_Print_Area_12_2" localSheetId="18">#REF!</definedName>
    <definedName name="Excel_Builtin_Print_Area_12_2" localSheetId="19">#REF!</definedName>
    <definedName name="Excel_Builtin_Print_Area_12_2" localSheetId="20">#REF!</definedName>
    <definedName name="Excel_Builtin_Print_Area_12_2" localSheetId="21">#REF!</definedName>
    <definedName name="Excel_Builtin_Print_Area_12_2" localSheetId="22">#REF!</definedName>
    <definedName name="Excel_Builtin_Print_Area_12_2" localSheetId="23">#REF!</definedName>
    <definedName name="Excel_Builtin_Print_Area_12_2">#REF!</definedName>
    <definedName name="Excel_Builtin_Print_Area_12_3" localSheetId="0">#REF!</definedName>
    <definedName name="Excel_Builtin_Print_Area_12_3" localSheetId="1">#REF!</definedName>
    <definedName name="Excel_Builtin_Print_Area_12_3" localSheetId="16">#REF!</definedName>
    <definedName name="Excel_Builtin_Print_Area_12_3" localSheetId="17">#REF!</definedName>
    <definedName name="Excel_Builtin_Print_Area_12_3" localSheetId="18">#REF!</definedName>
    <definedName name="Excel_Builtin_Print_Area_12_3" localSheetId="19">#REF!</definedName>
    <definedName name="Excel_Builtin_Print_Area_12_3" localSheetId="20">#REF!</definedName>
    <definedName name="Excel_Builtin_Print_Area_12_3" localSheetId="21">#REF!</definedName>
    <definedName name="Excel_Builtin_Print_Area_12_3" localSheetId="22">#REF!</definedName>
    <definedName name="Excel_Builtin_Print_Area_12_3" localSheetId="23">#REF!</definedName>
    <definedName name="Excel_Builtin_Print_Area_12_3">#REF!</definedName>
    <definedName name="Excel_BuiltIn_Print_Area_14_1" localSheetId="0">#REF!</definedName>
    <definedName name="Excel_BuiltIn_Print_Area_14_1" localSheetId="1">#REF!</definedName>
    <definedName name="Excel_BuiltIn_Print_Area_14_1" localSheetId="5">#REF!</definedName>
    <definedName name="Excel_BuiltIn_Print_Area_14_1" localSheetId="6">#REF!</definedName>
    <definedName name="Excel_BuiltIn_Print_Area_14_1" localSheetId="7">#REF!</definedName>
    <definedName name="Excel_BuiltIn_Print_Area_14_1" localSheetId="8">#REF!</definedName>
    <definedName name="Excel_BuiltIn_Print_Area_14_1" localSheetId="9">#REF!</definedName>
    <definedName name="Excel_BuiltIn_Print_Area_14_1" localSheetId="11">#REF!</definedName>
    <definedName name="Excel_BuiltIn_Print_Area_14_1" localSheetId="12">#REF!</definedName>
    <definedName name="Excel_BuiltIn_Print_Area_14_1" localSheetId="13">#REF!</definedName>
    <definedName name="Excel_BuiltIn_Print_Area_14_1" localSheetId="16">#REF!</definedName>
    <definedName name="Excel_BuiltIn_Print_Area_14_1" localSheetId="17">#REF!</definedName>
    <definedName name="Excel_BuiltIn_Print_Area_14_1" localSheetId="18">#REF!</definedName>
    <definedName name="Excel_BuiltIn_Print_Area_14_1" localSheetId="19">#REF!</definedName>
    <definedName name="Excel_BuiltIn_Print_Area_14_1" localSheetId="20">#REF!</definedName>
    <definedName name="Excel_BuiltIn_Print_Area_14_1" localSheetId="21">#REF!</definedName>
    <definedName name="Excel_BuiltIn_Print_Area_14_1" localSheetId="22">#REF!</definedName>
    <definedName name="Excel_BuiltIn_Print_Area_14_1" localSheetId="23">#REF!</definedName>
    <definedName name="Excel_BuiltIn_Print_Area_14_1">#REF!</definedName>
    <definedName name="Excel_BuiltIn_Print_Area_14_1_8" localSheetId="13">III_E_3!$A$1:$S$169</definedName>
    <definedName name="Excel_BuiltIn_Print_Area_14_1_8" localSheetId="19">#REF!</definedName>
    <definedName name="Excel_BuiltIn_Print_Area_14_1_8" localSheetId="22">#REF!</definedName>
    <definedName name="Excel_BuiltIn_Print_Area_14_1_8" localSheetId="23">#REF!</definedName>
    <definedName name="Excel_BuiltIn_Print_Area_14_1_8">#REF!</definedName>
    <definedName name="Excel_BuiltIn_Print_Area_15_1" localSheetId="0">#REF!</definedName>
    <definedName name="Excel_BuiltIn_Print_Area_15_1" localSheetId="1">#REF!</definedName>
    <definedName name="Excel_BuiltIn_Print_Area_15_1" localSheetId="2">#REF!</definedName>
    <definedName name="Excel_BuiltIn_Print_Area_15_1" localSheetId="3">#REF!</definedName>
    <definedName name="Excel_BuiltIn_Print_Area_15_1" localSheetId="4">#REF!</definedName>
    <definedName name="Excel_BuiltIn_Print_Area_15_1" localSheetId="5">#REF!</definedName>
    <definedName name="Excel_BuiltIn_Print_Area_15_1" localSheetId="6">#REF!</definedName>
    <definedName name="Excel_BuiltIn_Print_Area_15_1" localSheetId="7">#REF!</definedName>
    <definedName name="Excel_BuiltIn_Print_Area_15_1" localSheetId="8">#REF!</definedName>
    <definedName name="Excel_BuiltIn_Print_Area_15_1" localSheetId="9">#REF!</definedName>
    <definedName name="Excel_BuiltIn_Print_Area_15_1" localSheetId="10">#REF!</definedName>
    <definedName name="Excel_BuiltIn_Print_Area_15_1" localSheetId="11">#REF!</definedName>
    <definedName name="Excel_BuiltIn_Print_Area_15_1" localSheetId="12">#REF!</definedName>
    <definedName name="Excel_BuiltIn_Print_Area_15_1" localSheetId="13">#REF!</definedName>
    <definedName name="Excel_BuiltIn_Print_Area_15_1" localSheetId="14">III_F_1!$A$1:$K$81</definedName>
    <definedName name="Excel_BuiltIn_Print_Area_15_1" localSheetId="15">#REF!</definedName>
    <definedName name="Excel_BuiltIn_Print_Area_15_1" localSheetId="16">#REF!</definedName>
    <definedName name="Excel_BuiltIn_Print_Area_15_1" localSheetId="17">#REF!</definedName>
    <definedName name="Excel_BuiltIn_Print_Area_15_1" localSheetId="18">#REF!</definedName>
    <definedName name="Excel_BuiltIn_Print_Area_15_1" localSheetId="19">#REF!</definedName>
    <definedName name="Excel_BuiltIn_Print_Area_15_1" localSheetId="20">#REF!</definedName>
    <definedName name="Excel_BuiltIn_Print_Area_15_1" localSheetId="21">#REF!</definedName>
    <definedName name="Excel_BuiltIn_Print_Area_15_1" localSheetId="22">#REF!</definedName>
    <definedName name="Excel_BuiltIn_Print_Area_15_1" localSheetId="23">#REF!</definedName>
    <definedName name="Excel_BuiltIn_Print_Area_15_1">#REF!</definedName>
    <definedName name="Excel_BuiltIn_Print_Area_24_1" localSheetId="0">#REF!</definedName>
    <definedName name="Excel_BuiltIn_Print_Area_24_1" localSheetId="1">#REF!</definedName>
    <definedName name="Excel_BuiltIn_Print_Area_24_1" localSheetId="2">#REF!</definedName>
    <definedName name="Excel_BuiltIn_Print_Area_24_1" localSheetId="3">#REF!</definedName>
    <definedName name="Excel_BuiltIn_Print_Area_24_1" localSheetId="4">#REF!</definedName>
    <definedName name="Excel_BuiltIn_Print_Area_24_1" localSheetId="5">#REF!</definedName>
    <definedName name="Excel_BuiltIn_Print_Area_24_1" localSheetId="6">#REF!</definedName>
    <definedName name="Excel_BuiltIn_Print_Area_24_1" localSheetId="7">#REF!</definedName>
    <definedName name="Excel_BuiltIn_Print_Area_24_1" localSheetId="8">#REF!</definedName>
    <definedName name="Excel_BuiltIn_Print_Area_24_1" localSheetId="9">#REF!</definedName>
    <definedName name="Excel_BuiltIn_Print_Area_24_1" localSheetId="10">#REF!</definedName>
    <definedName name="Excel_BuiltIn_Print_Area_24_1" localSheetId="11">#REF!</definedName>
    <definedName name="Excel_BuiltIn_Print_Area_24_1" localSheetId="12">#REF!</definedName>
    <definedName name="Excel_BuiltIn_Print_Area_24_1" localSheetId="13">#REF!</definedName>
    <definedName name="Excel_BuiltIn_Print_Area_24_1" localSheetId="14">#REF!</definedName>
    <definedName name="Excel_BuiltIn_Print_Area_24_1" localSheetId="16">#REF!</definedName>
    <definedName name="Excel_BuiltIn_Print_Area_24_1" localSheetId="17">#REF!</definedName>
    <definedName name="Excel_BuiltIn_Print_Area_24_1" localSheetId="18">#REF!</definedName>
    <definedName name="Excel_BuiltIn_Print_Area_24_1" localSheetId="19">#REF!</definedName>
    <definedName name="Excel_BuiltIn_Print_Area_24_1" localSheetId="20">#REF!</definedName>
    <definedName name="Excel_BuiltIn_Print_Area_24_1" localSheetId="21">#REF!</definedName>
    <definedName name="Excel_BuiltIn_Print_Area_24_1" localSheetId="22">#REF!</definedName>
    <definedName name="Excel_BuiltIn_Print_Area_24_1" localSheetId="23">#REF!</definedName>
    <definedName name="Excel_BuiltIn_Print_Area_24_1">#REF!</definedName>
    <definedName name="Excel_BuiltIn_Print_Area_24_1_1" localSheetId="0">#REF!</definedName>
    <definedName name="Excel_BuiltIn_Print_Area_24_1_1" localSheetId="1">#REF!</definedName>
    <definedName name="Excel_BuiltIn_Print_Area_24_1_1" localSheetId="8">#REF!</definedName>
    <definedName name="Excel_BuiltIn_Print_Area_24_1_1" localSheetId="9">#REF!</definedName>
    <definedName name="Excel_BuiltIn_Print_Area_24_1_1" localSheetId="11">#REF!</definedName>
    <definedName name="Excel_BuiltIn_Print_Area_24_1_1" localSheetId="12">#REF!</definedName>
    <definedName name="Excel_BuiltIn_Print_Area_24_1_1" localSheetId="13">#REF!</definedName>
    <definedName name="Excel_BuiltIn_Print_Area_24_1_1" localSheetId="16">#REF!</definedName>
    <definedName name="Excel_BuiltIn_Print_Area_24_1_1" localSheetId="17">#REF!</definedName>
    <definedName name="Excel_BuiltIn_Print_Area_24_1_1" localSheetId="18">#REF!</definedName>
    <definedName name="Excel_BuiltIn_Print_Area_24_1_1" localSheetId="19">#REF!</definedName>
    <definedName name="Excel_BuiltIn_Print_Area_24_1_1" localSheetId="20">#REF!</definedName>
    <definedName name="Excel_BuiltIn_Print_Area_24_1_1" localSheetId="21">#REF!</definedName>
    <definedName name="Excel_BuiltIn_Print_Area_24_1_1" localSheetId="22">#REF!</definedName>
    <definedName name="Excel_BuiltIn_Print_Area_24_1_1" localSheetId="23">#REF!</definedName>
    <definedName name="Excel_BuiltIn_Print_Area_24_1_1">#REF!</definedName>
    <definedName name="Excel_BuiltIn_Print_Area_24_1_4" localSheetId="0">#REF!</definedName>
    <definedName name="Excel_BuiltIn_Print_Area_24_1_4" localSheetId="1">#REF!</definedName>
    <definedName name="Excel_BuiltIn_Print_Area_24_1_4" localSheetId="8">#REF!</definedName>
    <definedName name="Excel_BuiltIn_Print_Area_24_1_4" localSheetId="9">#REF!</definedName>
    <definedName name="Excel_BuiltIn_Print_Area_24_1_4" localSheetId="11">#REF!</definedName>
    <definedName name="Excel_BuiltIn_Print_Area_24_1_4" localSheetId="12">#REF!</definedName>
    <definedName name="Excel_BuiltIn_Print_Area_24_1_4" localSheetId="13">#REF!</definedName>
    <definedName name="Excel_BuiltIn_Print_Area_24_1_4" localSheetId="16">#REF!</definedName>
    <definedName name="Excel_BuiltIn_Print_Area_24_1_4" localSheetId="17">#REF!</definedName>
    <definedName name="Excel_BuiltIn_Print_Area_24_1_4" localSheetId="18">#REF!</definedName>
    <definedName name="Excel_BuiltIn_Print_Area_24_1_4" localSheetId="19">#REF!</definedName>
    <definedName name="Excel_BuiltIn_Print_Area_24_1_4" localSheetId="20">#REF!</definedName>
    <definedName name="Excel_BuiltIn_Print_Area_24_1_4" localSheetId="21">#REF!</definedName>
    <definedName name="Excel_BuiltIn_Print_Area_24_1_4" localSheetId="22">#REF!</definedName>
    <definedName name="Excel_BuiltIn_Print_Area_24_1_4" localSheetId="23">#REF!</definedName>
    <definedName name="Excel_BuiltIn_Print_Area_24_1_4">#REF!</definedName>
    <definedName name="Excel_BuiltIn_Print_Area_24_1_5" localSheetId="0">#REF!</definedName>
    <definedName name="Excel_BuiltIn_Print_Area_24_1_5" localSheetId="1">#REF!</definedName>
    <definedName name="Excel_BuiltIn_Print_Area_24_1_5" localSheetId="8">#REF!</definedName>
    <definedName name="Excel_BuiltIn_Print_Area_24_1_5" localSheetId="9">#REF!</definedName>
    <definedName name="Excel_BuiltIn_Print_Area_24_1_5" localSheetId="11">#REF!</definedName>
    <definedName name="Excel_BuiltIn_Print_Area_24_1_5" localSheetId="12">#REF!</definedName>
    <definedName name="Excel_BuiltIn_Print_Area_24_1_5" localSheetId="13">#REF!</definedName>
    <definedName name="Excel_BuiltIn_Print_Area_24_1_5" localSheetId="16">#REF!</definedName>
    <definedName name="Excel_BuiltIn_Print_Area_24_1_5" localSheetId="17">#REF!</definedName>
    <definedName name="Excel_BuiltIn_Print_Area_24_1_5" localSheetId="18">#REF!</definedName>
    <definedName name="Excel_BuiltIn_Print_Area_24_1_5" localSheetId="19">#REF!</definedName>
    <definedName name="Excel_BuiltIn_Print_Area_24_1_5" localSheetId="20">#REF!</definedName>
    <definedName name="Excel_BuiltIn_Print_Area_24_1_5" localSheetId="21">#REF!</definedName>
    <definedName name="Excel_BuiltIn_Print_Area_24_1_5" localSheetId="22">#REF!</definedName>
    <definedName name="Excel_BuiltIn_Print_Area_24_1_5" localSheetId="23">#REF!</definedName>
    <definedName name="Excel_BuiltIn_Print_Area_24_1_5">#REF!</definedName>
    <definedName name="Excel_BuiltIn_Print_Area_24_1_6" localSheetId="0">#REF!</definedName>
    <definedName name="Excel_BuiltIn_Print_Area_24_1_6" localSheetId="1">#REF!</definedName>
    <definedName name="Excel_BuiltIn_Print_Area_24_1_6" localSheetId="8">#REF!</definedName>
    <definedName name="Excel_BuiltIn_Print_Area_24_1_6" localSheetId="9">#REF!</definedName>
    <definedName name="Excel_BuiltIn_Print_Area_24_1_6" localSheetId="11">#REF!</definedName>
    <definedName name="Excel_BuiltIn_Print_Area_24_1_6" localSheetId="12">#REF!</definedName>
    <definedName name="Excel_BuiltIn_Print_Area_24_1_6" localSheetId="13">#REF!</definedName>
    <definedName name="Excel_BuiltIn_Print_Area_24_1_6" localSheetId="16">#REF!</definedName>
    <definedName name="Excel_BuiltIn_Print_Area_24_1_6" localSheetId="17">#REF!</definedName>
    <definedName name="Excel_BuiltIn_Print_Area_24_1_6" localSheetId="18">#REF!</definedName>
    <definedName name="Excel_BuiltIn_Print_Area_24_1_6" localSheetId="19">#REF!</definedName>
    <definedName name="Excel_BuiltIn_Print_Area_24_1_6" localSheetId="20">#REF!</definedName>
    <definedName name="Excel_BuiltIn_Print_Area_24_1_6" localSheetId="21">#REF!</definedName>
    <definedName name="Excel_BuiltIn_Print_Area_24_1_6" localSheetId="22">#REF!</definedName>
    <definedName name="Excel_BuiltIn_Print_Area_24_1_6" localSheetId="23">#REF!</definedName>
    <definedName name="Excel_BuiltIn_Print_Area_24_1_6">#REF!</definedName>
    <definedName name="Excel_BuiltIn_Print_Area_24_1_7" localSheetId="0">#REF!</definedName>
    <definedName name="Excel_BuiltIn_Print_Area_24_1_7" localSheetId="1">#REF!</definedName>
    <definedName name="Excel_BuiltIn_Print_Area_24_1_7" localSheetId="8">#REF!</definedName>
    <definedName name="Excel_BuiltIn_Print_Area_24_1_7" localSheetId="9">#REF!</definedName>
    <definedName name="Excel_BuiltIn_Print_Area_24_1_7" localSheetId="11">#REF!</definedName>
    <definedName name="Excel_BuiltIn_Print_Area_24_1_7" localSheetId="12">#REF!</definedName>
    <definedName name="Excel_BuiltIn_Print_Area_24_1_7" localSheetId="13">#REF!</definedName>
    <definedName name="Excel_BuiltIn_Print_Area_24_1_7" localSheetId="16">#REF!</definedName>
    <definedName name="Excel_BuiltIn_Print_Area_24_1_7" localSheetId="17">#REF!</definedName>
    <definedName name="Excel_BuiltIn_Print_Area_24_1_7" localSheetId="18">#REF!</definedName>
    <definedName name="Excel_BuiltIn_Print_Area_24_1_7" localSheetId="19">#REF!</definedName>
    <definedName name="Excel_BuiltIn_Print_Area_24_1_7" localSheetId="20">#REF!</definedName>
    <definedName name="Excel_BuiltIn_Print_Area_24_1_7" localSheetId="21">#REF!</definedName>
    <definedName name="Excel_BuiltIn_Print_Area_24_1_7" localSheetId="22">#REF!</definedName>
    <definedName name="Excel_BuiltIn_Print_Area_24_1_7" localSheetId="23">#REF!</definedName>
    <definedName name="Excel_BuiltIn_Print_Area_24_1_7">#REF!</definedName>
    <definedName name="Excel_BuiltIn_Print_Area_24_1_8" localSheetId="0">#REF!</definedName>
    <definedName name="Excel_BuiltIn_Print_Area_24_1_8" localSheetId="1">#REF!</definedName>
    <definedName name="Excel_BuiltIn_Print_Area_24_1_8" localSheetId="8">#REF!</definedName>
    <definedName name="Excel_BuiltIn_Print_Area_24_1_8" localSheetId="9">#REF!</definedName>
    <definedName name="Excel_BuiltIn_Print_Area_24_1_8" localSheetId="11">#REF!</definedName>
    <definedName name="Excel_BuiltIn_Print_Area_24_1_8" localSheetId="12">#REF!</definedName>
    <definedName name="Excel_BuiltIn_Print_Area_24_1_8" localSheetId="13">#REF!</definedName>
    <definedName name="Excel_BuiltIn_Print_Area_24_1_8" localSheetId="16">#REF!</definedName>
    <definedName name="Excel_BuiltIn_Print_Area_24_1_8" localSheetId="17">#REF!</definedName>
    <definedName name="Excel_BuiltIn_Print_Area_24_1_8" localSheetId="18">#REF!</definedName>
    <definedName name="Excel_BuiltIn_Print_Area_24_1_8" localSheetId="19">#REF!</definedName>
    <definedName name="Excel_BuiltIn_Print_Area_24_1_8" localSheetId="20">#REF!</definedName>
    <definedName name="Excel_BuiltIn_Print_Area_24_1_8" localSheetId="21">#REF!</definedName>
    <definedName name="Excel_BuiltIn_Print_Area_24_1_8" localSheetId="22">#REF!</definedName>
    <definedName name="Excel_BuiltIn_Print_Area_24_1_8" localSheetId="23">#REF!</definedName>
    <definedName name="Excel_BuiltIn_Print_Area_24_1_8">#REF!</definedName>
    <definedName name="Excel_BuiltIn_Print_Area_4_1" localSheetId="0">#REF!</definedName>
    <definedName name="Excel_BuiltIn_Print_Area_4_1" localSheetId="1">#REF!</definedName>
    <definedName name="Excel_BuiltIn_Print_Area_4_1" localSheetId="3">III_B_2!$A$1:$H$39</definedName>
    <definedName name="Excel_BuiltIn_Print_Area_4_1" localSheetId="4">#REF!</definedName>
    <definedName name="Excel_BuiltIn_Print_Area_4_1" localSheetId="5">#REF!</definedName>
    <definedName name="Excel_BuiltIn_Print_Area_4_1" localSheetId="6">#REF!</definedName>
    <definedName name="Excel_BuiltIn_Print_Area_4_1" localSheetId="7">#REF!</definedName>
    <definedName name="Excel_BuiltIn_Print_Area_4_1" localSheetId="8">#REF!</definedName>
    <definedName name="Excel_BuiltIn_Print_Area_4_1" localSheetId="9">#REF!</definedName>
    <definedName name="Excel_BuiltIn_Print_Area_4_1" localSheetId="11">#REF!</definedName>
    <definedName name="Excel_BuiltIn_Print_Area_4_1" localSheetId="12">#REF!</definedName>
    <definedName name="Excel_BuiltIn_Print_Area_4_1" localSheetId="13">#REF!</definedName>
    <definedName name="Excel_BuiltIn_Print_Area_4_1" localSheetId="16">#REF!</definedName>
    <definedName name="Excel_BuiltIn_Print_Area_4_1" localSheetId="17">#REF!</definedName>
    <definedName name="Excel_BuiltIn_Print_Area_4_1" localSheetId="18">#REF!</definedName>
    <definedName name="Excel_BuiltIn_Print_Area_4_1" localSheetId="19">#REF!</definedName>
    <definedName name="Excel_BuiltIn_Print_Area_4_1" localSheetId="20">#REF!</definedName>
    <definedName name="Excel_BuiltIn_Print_Area_4_1" localSheetId="21">#REF!</definedName>
    <definedName name="Excel_BuiltIn_Print_Area_4_1" localSheetId="22">#REF!</definedName>
    <definedName name="Excel_BuiltIn_Print_Area_4_1" localSheetId="23">#REF!</definedName>
    <definedName name="Excel_BuiltIn_Print_Area_4_1">#REF!</definedName>
    <definedName name="Excel_BuiltIn_Print_Area_5_1" localSheetId="0">#REF!</definedName>
    <definedName name="Excel_BuiltIn_Print_Area_5_1" localSheetId="1">#REF!</definedName>
    <definedName name="Excel_BuiltIn_Print_Area_5_1" localSheetId="2">#REF!</definedName>
    <definedName name="Excel_BuiltIn_Print_Area_5_1" localSheetId="3">#REF!</definedName>
    <definedName name="Excel_BuiltIn_Print_Area_5_1" localSheetId="4">III_B_3!$A$1:$I$50</definedName>
    <definedName name="Excel_BuiltIn_Print_Area_5_1" localSheetId="5">#REF!</definedName>
    <definedName name="Excel_BuiltIn_Print_Area_5_1" localSheetId="6">#REF!</definedName>
    <definedName name="Excel_BuiltIn_Print_Area_5_1" localSheetId="7">#REF!</definedName>
    <definedName name="Excel_BuiltIn_Print_Area_5_1" localSheetId="8">#REF!</definedName>
    <definedName name="Excel_BuiltIn_Print_Area_5_1" localSheetId="9">#REF!</definedName>
    <definedName name="Excel_BuiltIn_Print_Area_5_1" localSheetId="10">#REF!</definedName>
    <definedName name="Excel_BuiltIn_Print_Area_5_1" localSheetId="11">#REF!</definedName>
    <definedName name="Excel_BuiltIn_Print_Area_5_1" localSheetId="12">#REF!</definedName>
    <definedName name="Excel_BuiltIn_Print_Area_5_1" localSheetId="13">#REF!</definedName>
    <definedName name="Excel_BuiltIn_Print_Area_5_1" localSheetId="14">#REF!</definedName>
    <definedName name="Excel_BuiltIn_Print_Area_5_1" localSheetId="15">#REF!</definedName>
    <definedName name="Excel_BuiltIn_Print_Area_5_1" localSheetId="16">#REF!</definedName>
    <definedName name="Excel_BuiltIn_Print_Area_5_1" localSheetId="17">#REF!</definedName>
    <definedName name="Excel_BuiltIn_Print_Area_5_1" localSheetId="18">#REF!</definedName>
    <definedName name="Excel_BuiltIn_Print_Area_5_1" localSheetId="19">#REF!</definedName>
    <definedName name="Excel_BuiltIn_Print_Area_5_1" localSheetId="20">#REF!</definedName>
    <definedName name="Excel_BuiltIn_Print_Area_5_1" localSheetId="21">#REF!</definedName>
    <definedName name="Excel_BuiltIn_Print_Area_5_1" localSheetId="22">#REF!</definedName>
    <definedName name="Excel_BuiltIn_Print_Area_5_1" localSheetId="23">#REF!</definedName>
    <definedName name="Excel_BuiltIn_Print_Area_5_1">#REF!</definedName>
    <definedName name="Excel_BuiltIn_Print_Area_7_1" localSheetId="0">#REF!</definedName>
    <definedName name="Excel_BuiltIn_Print_Area_7_1" localSheetId="1">#REF!</definedName>
    <definedName name="Excel_BuiltIn_Print_Area_7_1" localSheetId="5">#REF!</definedName>
    <definedName name="Excel_BuiltIn_Print_Area_7_1" localSheetId="6">#REF!</definedName>
    <definedName name="Excel_BuiltIn_Print_Area_7_1" localSheetId="7">#REF!</definedName>
    <definedName name="Excel_BuiltIn_Print_Area_7_1" localSheetId="8">#REF!</definedName>
    <definedName name="Excel_BuiltIn_Print_Area_7_1" localSheetId="9">#REF!</definedName>
    <definedName name="Excel_BuiltIn_Print_Area_7_1" localSheetId="11">#REF!</definedName>
    <definedName name="Excel_BuiltIn_Print_Area_7_1" localSheetId="12">#REF!</definedName>
    <definedName name="Excel_BuiltIn_Print_Area_7_1" localSheetId="13">#REF!</definedName>
    <definedName name="Excel_BuiltIn_Print_Area_7_1" localSheetId="16">#REF!</definedName>
    <definedName name="Excel_BuiltIn_Print_Area_7_1" localSheetId="17">#REF!</definedName>
    <definedName name="Excel_BuiltIn_Print_Area_7_1" localSheetId="18">#REF!</definedName>
    <definedName name="Excel_BuiltIn_Print_Area_7_1" localSheetId="19">#REF!</definedName>
    <definedName name="Excel_BuiltIn_Print_Area_7_1" localSheetId="20">#REF!</definedName>
    <definedName name="Excel_BuiltIn_Print_Area_7_1" localSheetId="21">#REF!</definedName>
    <definedName name="Excel_BuiltIn_Print_Area_7_1" localSheetId="22">#REF!</definedName>
    <definedName name="Excel_BuiltIn_Print_Area_7_1" localSheetId="23">#REF!</definedName>
    <definedName name="Excel_BuiltIn_Print_Area_7_1">#REF!</definedName>
    <definedName name="Excel_BuiltIn_Print_Area_7_1_4" localSheetId="0">#REF!</definedName>
    <definedName name="Excel_BuiltIn_Print_Area_7_1_4" localSheetId="1">#REF!</definedName>
    <definedName name="Excel_BuiltIn_Print_Area_7_1_4" localSheetId="8">#REF!</definedName>
    <definedName name="Excel_BuiltIn_Print_Area_7_1_4" localSheetId="9">#REF!</definedName>
    <definedName name="Excel_BuiltIn_Print_Area_7_1_4" localSheetId="11">#REF!</definedName>
    <definedName name="Excel_BuiltIn_Print_Area_7_1_4" localSheetId="12">#REF!</definedName>
    <definedName name="Excel_BuiltIn_Print_Area_7_1_4" localSheetId="13">#REF!</definedName>
    <definedName name="Excel_BuiltIn_Print_Area_7_1_4" localSheetId="16">#REF!</definedName>
    <definedName name="Excel_BuiltIn_Print_Area_7_1_4" localSheetId="17">#REF!</definedName>
    <definedName name="Excel_BuiltIn_Print_Area_7_1_4" localSheetId="18">#REF!</definedName>
    <definedName name="Excel_BuiltIn_Print_Area_7_1_4" localSheetId="19">#REF!</definedName>
    <definedName name="Excel_BuiltIn_Print_Area_7_1_4" localSheetId="20">#REF!</definedName>
    <definedName name="Excel_BuiltIn_Print_Area_7_1_4" localSheetId="21">#REF!</definedName>
    <definedName name="Excel_BuiltIn_Print_Area_7_1_4" localSheetId="22">#REF!</definedName>
    <definedName name="Excel_BuiltIn_Print_Area_7_1_4" localSheetId="23">#REF!</definedName>
    <definedName name="Excel_BuiltIn_Print_Area_7_1_4">#REF!</definedName>
    <definedName name="Excel_BuiltIn_Print_Area_7_1_5" localSheetId="0">#REF!</definedName>
    <definedName name="Excel_BuiltIn_Print_Area_7_1_5" localSheetId="1">#REF!</definedName>
    <definedName name="Excel_BuiltIn_Print_Area_7_1_5" localSheetId="8">#REF!</definedName>
    <definedName name="Excel_BuiltIn_Print_Area_7_1_5" localSheetId="9">#REF!</definedName>
    <definedName name="Excel_BuiltIn_Print_Area_7_1_5" localSheetId="11">#REF!</definedName>
    <definedName name="Excel_BuiltIn_Print_Area_7_1_5" localSheetId="12">#REF!</definedName>
    <definedName name="Excel_BuiltIn_Print_Area_7_1_5" localSheetId="13">#REF!</definedName>
    <definedName name="Excel_BuiltIn_Print_Area_7_1_5" localSheetId="16">#REF!</definedName>
    <definedName name="Excel_BuiltIn_Print_Area_7_1_5" localSheetId="17">#REF!</definedName>
    <definedName name="Excel_BuiltIn_Print_Area_7_1_5" localSheetId="18">#REF!</definedName>
    <definedName name="Excel_BuiltIn_Print_Area_7_1_5" localSheetId="19">#REF!</definedName>
    <definedName name="Excel_BuiltIn_Print_Area_7_1_5" localSheetId="20">#REF!</definedName>
    <definedName name="Excel_BuiltIn_Print_Area_7_1_5" localSheetId="21">#REF!</definedName>
    <definedName name="Excel_BuiltIn_Print_Area_7_1_5" localSheetId="22">#REF!</definedName>
    <definedName name="Excel_BuiltIn_Print_Area_7_1_5" localSheetId="23">#REF!</definedName>
    <definedName name="Excel_BuiltIn_Print_Area_7_1_5">#REF!</definedName>
    <definedName name="Excel_BuiltIn_Print_Area_7_1_7" localSheetId="0">#REF!</definedName>
    <definedName name="Excel_BuiltIn_Print_Area_7_1_7" localSheetId="1">#REF!</definedName>
    <definedName name="Excel_BuiltIn_Print_Area_7_1_7" localSheetId="8">#REF!</definedName>
    <definedName name="Excel_BuiltIn_Print_Area_7_1_7" localSheetId="9">#REF!</definedName>
    <definedName name="Excel_BuiltIn_Print_Area_7_1_7" localSheetId="11">#REF!</definedName>
    <definedName name="Excel_BuiltIn_Print_Area_7_1_7" localSheetId="12">#REF!</definedName>
    <definedName name="Excel_BuiltIn_Print_Area_7_1_7" localSheetId="13">#REF!</definedName>
    <definedName name="Excel_BuiltIn_Print_Area_7_1_7" localSheetId="16">#REF!</definedName>
    <definedName name="Excel_BuiltIn_Print_Area_7_1_7" localSheetId="17">#REF!</definedName>
    <definedName name="Excel_BuiltIn_Print_Area_7_1_7" localSheetId="18">#REF!</definedName>
    <definedName name="Excel_BuiltIn_Print_Area_7_1_7" localSheetId="19">#REF!</definedName>
    <definedName name="Excel_BuiltIn_Print_Area_7_1_7" localSheetId="20">#REF!</definedName>
    <definedName name="Excel_BuiltIn_Print_Area_7_1_7" localSheetId="21">#REF!</definedName>
    <definedName name="Excel_BuiltIn_Print_Area_7_1_7" localSheetId="22">#REF!</definedName>
    <definedName name="Excel_BuiltIn_Print_Area_7_1_7" localSheetId="23">#REF!</definedName>
    <definedName name="Excel_BuiltIn_Print_Area_7_1_7">#REF!</definedName>
    <definedName name="Excel_BuiltIn_Print_Area_7_1_8" localSheetId="0">#REF!</definedName>
    <definedName name="Excel_BuiltIn_Print_Area_7_1_8" localSheetId="1">#REF!</definedName>
    <definedName name="Excel_BuiltIn_Print_Area_7_1_8" localSheetId="8">#REF!</definedName>
    <definedName name="Excel_BuiltIn_Print_Area_7_1_8" localSheetId="9">#REF!</definedName>
    <definedName name="Excel_BuiltIn_Print_Area_7_1_8" localSheetId="11">#REF!</definedName>
    <definedName name="Excel_BuiltIn_Print_Area_7_1_8" localSheetId="12">#REF!</definedName>
    <definedName name="Excel_BuiltIn_Print_Area_7_1_8" localSheetId="13">#REF!</definedName>
    <definedName name="Excel_BuiltIn_Print_Area_7_1_8" localSheetId="16">#REF!</definedName>
    <definedName name="Excel_BuiltIn_Print_Area_7_1_8" localSheetId="17">#REF!</definedName>
    <definedName name="Excel_BuiltIn_Print_Area_7_1_8" localSheetId="18">#REF!</definedName>
    <definedName name="Excel_BuiltIn_Print_Area_7_1_8" localSheetId="19">#REF!</definedName>
    <definedName name="Excel_BuiltIn_Print_Area_7_1_8" localSheetId="20">#REF!</definedName>
    <definedName name="Excel_BuiltIn_Print_Area_7_1_8" localSheetId="21">#REF!</definedName>
    <definedName name="Excel_BuiltIn_Print_Area_7_1_8" localSheetId="22">#REF!</definedName>
    <definedName name="Excel_BuiltIn_Print_Area_7_1_8" localSheetId="23">#REF!</definedName>
    <definedName name="Excel_BuiltIn_Print_Area_7_1_8">#REF!</definedName>
    <definedName name="Excel_Builtin_Print_Area_7_2" localSheetId="0">#REF!</definedName>
    <definedName name="Excel_Builtin_Print_Area_7_2" localSheetId="1">#REF!</definedName>
    <definedName name="Excel_Builtin_Print_Area_7_2" localSheetId="16">#REF!</definedName>
    <definedName name="Excel_Builtin_Print_Area_7_2" localSheetId="17">#REF!</definedName>
    <definedName name="Excel_Builtin_Print_Area_7_2" localSheetId="18">#REF!</definedName>
    <definedName name="Excel_Builtin_Print_Area_7_2" localSheetId="19">#REF!</definedName>
    <definedName name="Excel_Builtin_Print_Area_7_2" localSheetId="20">#REF!</definedName>
    <definedName name="Excel_Builtin_Print_Area_7_2" localSheetId="21">#REF!</definedName>
    <definedName name="Excel_Builtin_Print_Area_7_2" localSheetId="22">#REF!</definedName>
    <definedName name="Excel_Builtin_Print_Area_7_2" localSheetId="23">#REF!</definedName>
    <definedName name="Excel_Builtin_Print_Area_7_2">#REF!</definedName>
    <definedName name="Excel_Builtin_Print_Area_7_3" localSheetId="0">#REF!</definedName>
    <definedName name="Excel_Builtin_Print_Area_7_3" localSheetId="1">#REF!</definedName>
    <definedName name="Excel_Builtin_Print_Area_7_3" localSheetId="16">#REF!</definedName>
    <definedName name="Excel_Builtin_Print_Area_7_3" localSheetId="17">#REF!</definedName>
    <definedName name="Excel_Builtin_Print_Area_7_3" localSheetId="18">#REF!</definedName>
    <definedName name="Excel_Builtin_Print_Area_7_3" localSheetId="19">#REF!</definedName>
    <definedName name="Excel_Builtin_Print_Area_7_3" localSheetId="20">#REF!</definedName>
    <definedName name="Excel_Builtin_Print_Area_7_3" localSheetId="21">#REF!</definedName>
    <definedName name="Excel_Builtin_Print_Area_7_3" localSheetId="22">#REF!</definedName>
    <definedName name="Excel_Builtin_Print_Area_7_3" localSheetId="23">#REF!</definedName>
    <definedName name="Excel_Builtin_Print_Area_7_3">#REF!</definedName>
    <definedName name="Excel_BuiltIn_Print_Area_8_1" localSheetId="0">#REF!</definedName>
    <definedName name="Excel_BuiltIn_Print_Area_8_1" localSheetId="1">#REF!</definedName>
    <definedName name="Excel_BuiltIn_Print_Area_8_1" localSheetId="2">#REF!</definedName>
    <definedName name="Excel_BuiltIn_Print_Area_8_1" localSheetId="4">#REF!</definedName>
    <definedName name="Excel_BuiltIn_Print_Area_8_1" localSheetId="7">III_C_3!$A$1:$T$56</definedName>
    <definedName name="Excel_BuiltIn_Print_Area_8_1" localSheetId="14">#REF!</definedName>
    <definedName name="Excel_BuiltIn_Print_Area_8_1" localSheetId="16">#REF!</definedName>
    <definedName name="Excel_BuiltIn_Print_Area_8_1" localSheetId="17">#REF!</definedName>
    <definedName name="Excel_BuiltIn_Print_Area_8_1" localSheetId="18">#REF!</definedName>
    <definedName name="Excel_BuiltIn_Print_Area_8_1" localSheetId="19">#REF!</definedName>
    <definedName name="Excel_BuiltIn_Print_Area_8_1" localSheetId="20">#REF!</definedName>
    <definedName name="Excel_BuiltIn_Print_Area_8_1" localSheetId="21">#REF!</definedName>
    <definedName name="Excel_BuiltIn_Print_Area_8_1" localSheetId="22">#REF!</definedName>
    <definedName name="Excel_BuiltIn_Print_Area_8_1" localSheetId="23">#REF!</definedName>
    <definedName name="Excel_BuiltIn_Print_Area_8_1">#REF!</definedName>
    <definedName name="Excel_BuiltIn_Print_Area_9_1" localSheetId="0">#REF!</definedName>
    <definedName name="Excel_BuiltIn_Print_Area_9_1" localSheetId="1">#REF!</definedName>
    <definedName name="Excel_BuiltIn_Print_Area_9_1" localSheetId="5">#REF!</definedName>
    <definedName name="Excel_BuiltIn_Print_Area_9_1" localSheetId="6">#REF!</definedName>
    <definedName name="Excel_BuiltIn_Print_Area_9_1" localSheetId="7">#REF!</definedName>
    <definedName name="Excel_BuiltIn_Print_Area_9_1" localSheetId="8">#REF!</definedName>
    <definedName name="Excel_BuiltIn_Print_Area_9_1" localSheetId="9">#REF!</definedName>
    <definedName name="Excel_BuiltIn_Print_Area_9_1" localSheetId="11">#REF!</definedName>
    <definedName name="Excel_BuiltIn_Print_Area_9_1" localSheetId="12">#REF!</definedName>
    <definedName name="Excel_BuiltIn_Print_Area_9_1" localSheetId="13">#REF!</definedName>
    <definedName name="Excel_BuiltIn_Print_Area_9_1" localSheetId="16">#REF!</definedName>
    <definedName name="Excel_BuiltIn_Print_Area_9_1" localSheetId="17">#REF!</definedName>
    <definedName name="Excel_BuiltIn_Print_Area_9_1" localSheetId="18">#REF!</definedName>
    <definedName name="Excel_BuiltIn_Print_Area_9_1" localSheetId="19">#REF!</definedName>
    <definedName name="Excel_BuiltIn_Print_Area_9_1" localSheetId="20">#REF!</definedName>
    <definedName name="Excel_BuiltIn_Print_Area_9_1" localSheetId="21">#REF!</definedName>
    <definedName name="Excel_BuiltIn_Print_Area_9_1" localSheetId="22">#REF!</definedName>
    <definedName name="Excel_BuiltIn_Print_Area_9_1" localSheetId="23">#REF!</definedName>
    <definedName name="Excel_BuiltIn_Print_Area_9_1">#REF!</definedName>
    <definedName name="Excel_BuiltIn_Print_Area_9_1_4" localSheetId="1">#REF!</definedName>
    <definedName name="Excel_BuiltIn_Print_Area_9_1_4" localSheetId="8">'III_C_4  '!$A$1:$X$35</definedName>
    <definedName name="Excel_BuiltIn_Print_Area_9_1_4" localSheetId="16">#REF!</definedName>
    <definedName name="Excel_BuiltIn_Print_Area_9_1_4" localSheetId="17">#REF!</definedName>
    <definedName name="Excel_BuiltIn_Print_Area_9_1_4" localSheetId="18">#REF!</definedName>
    <definedName name="Excel_BuiltIn_Print_Area_9_1_4" localSheetId="19">#REF!</definedName>
    <definedName name="Excel_BuiltIn_Print_Area_9_1_4" localSheetId="20">#REF!</definedName>
    <definedName name="Excel_BuiltIn_Print_Area_9_1_4" localSheetId="21">#REF!</definedName>
    <definedName name="Excel_BuiltIn_Print_Area_9_1_4" localSheetId="22">#REF!</definedName>
    <definedName name="Excel_BuiltIn_Print_Area_9_1_4" localSheetId="23">#REF!</definedName>
    <definedName name="Excel_BuiltIn_Print_Area_9_1_4">#REF!</definedName>
    <definedName name="Fleet_segments_vessels">'[1]drop down'!$B$4:$B$16</definedName>
    <definedName name="Fleet_segments_vessels_lenght_classes">'[1]drop down'!$G$4:$G$11</definedName>
    <definedName name="_xlnm.Print_Titles" localSheetId="2">III_B_1!$3:$3</definedName>
    <definedName name="_xlnm.Print_Titles" localSheetId="4">III_B_3!$3:$3</definedName>
    <definedName name="_xlnm.Print_Titles" localSheetId="7">III_C_3!$1:$3</definedName>
    <definedName name="_xlnm.Print_Titles" localSheetId="10">'III_C_6 '!$A$3:$IV$4</definedName>
    <definedName name="_xlnm.Print_Titles" localSheetId="11">III_E_1!$3:$3</definedName>
    <definedName name="_xlnm.Print_Titles" localSheetId="12">'III_E_2 '!$1:$4</definedName>
    <definedName name="_xlnm.Print_Titles" localSheetId="13">III_E_3!$3:$3</definedName>
    <definedName name="_xlnm.Print_Titles" localSheetId="14">III_F_1!$3:$3</definedName>
    <definedName name="_xlnm.Print_Titles" localSheetId="15">III_F_2!$3:$3</definedName>
    <definedName name="_xlnm.Print_Titles" localSheetId="19">'IV_A_3  '!$1:$29</definedName>
    <definedName name="_xlnm.Print_Titles" localSheetId="23">'VI_1 '!$1:$4</definedName>
    <definedName name="VI" localSheetId="0">#REF!</definedName>
    <definedName name="VI" localSheetId="9">#REF!</definedName>
    <definedName name="VI">#REF!</definedName>
  </definedNames>
  <calcPr calcId="145621"/>
</workbook>
</file>

<file path=xl/calcChain.xml><?xml version="1.0" encoding="utf-8"?>
<calcChain xmlns="http://schemas.openxmlformats.org/spreadsheetml/2006/main">
  <c r="N1413" i="72" l="1"/>
  <c r="N1412" i="72"/>
  <c r="N1411" i="72"/>
  <c r="N1410" i="72"/>
  <c r="N1409" i="72"/>
  <c r="N1408" i="72"/>
  <c r="N1407" i="72"/>
  <c r="N1406" i="72"/>
  <c r="N1405" i="72"/>
  <c r="N1404" i="72"/>
  <c r="N1403" i="72"/>
  <c r="N1402" i="72"/>
  <c r="N1401" i="72"/>
  <c r="N1400" i="72"/>
  <c r="N1399" i="72"/>
  <c r="N1398" i="72"/>
  <c r="N1397" i="72"/>
  <c r="N1396" i="72"/>
  <c r="N1395" i="72"/>
  <c r="N1394" i="72"/>
  <c r="N1393" i="72"/>
  <c r="N1392" i="72"/>
  <c r="N1391" i="72"/>
  <c r="N1390" i="72"/>
  <c r="N1389" i="72"/>
  <c r="N1388" i="72"/>
  <c r="N1387" i="72"/>
  <c r="N1386" i="72"/>
  <c r="N1385" i="72"/>
  <c r="N1384" i="72"/>
  <c r="N1383" i="72"/>
  <c r="N1382" i="72"/>
  <c r="N1381" i="72"/>
  <c r="N1380" i="72"/>
  <c r="N1379" i="72"/>
  <c r="N1378" i="72"/>
  <c r="N1377" i="72"/>
  <c r="N1376" i="72"/>
  <c r="N1375" i="72"/>
  <c r="N1374" i="72"/>
  <c r="N1373" i="72"/>
  <c r="N1372" i="72"/>
  <c r="N1371" i="72"/>
  <c r="N1370" i="72"/>
  <c r="N1369" i="72"/>
  <c r="N1368" i="72"/>
  <c r="N1367" i="72"/>
  <c r="N1366" i="72"/>
  <c r="N1365" i="72"/>
  <c r="N1364" i="72"/>
  <c r="N1363" i="72"/>
  <c r="N1362" i="72"/>
  <c r="N1361" i="72"/>
  <c r="N1360" i="72"/>
  <c r="N1359" i="72"/>
  <c r="N1358" i="72"/>
  <c r="N1357" i="72"/>
  <c r="N1356" i="72"/>
  <c r="N1355" i="72"/>
  <c r="N1354" i="72"/>
  <c r="N1353" i="72"/>
  <c r="N1352" i="72"/>
  <c r="N1351" i="72"/>
  <c r="N1350" i="72"/>
  <c r="N1349" i="72"/>
  <c r="N1348" i="72"/>
  <c r="N1347" i="72"/>
  <c r="N1346" i="72"/>
  <c r="N1345" i="72"/>
  <c r="N1344" i="72"/>
  <c r="N1343" i="72"/>
  <c r="N1342" i="72"/>
  <c r="N1341" i="72"/>
  <c r="N1340" i="72"/>
  <c r="N1339" i="72"/>
  <c r="N1338" i="72"/>
  <c r="N1337" i="72"/>
  <c r="N1336" i="72"/>
  <c r="N1335" i="72"/>
  <c r="N1334" i="72"/>
  <c r="N1333" i="72"/>
  <c r="N1332" i="72"/>
  <c r="N1331" i="72"/>
  <c r="N1330" i="72"/>
  <c r="N1329" i="72"/>
  <c r="N1328" i="72"/>
  <c r="N1327" i="72"/>
  <c r="N1326" i="72"/>
  <c r="N1325" i="72"/>
  <c r="N1324" i="72"/>
  <c r="N1323" i="72"/>
  <c r="N1322" i="72"/>
  <c r="N1321" i="72"/>
  <c r="N1320" i="72"/>
  <c r="N1319" i="72"/>
  <c r="N1318" i="72"/>
  <c r="N1317" i="72"/>
  <c r="N1316" i="72"/>
  <c r="N1315" i="72"/>
  <c r="N1314" i="72"/>
  <c r="N1313" i="72"/>
  <c r="N1312" i="72"/>
  <c r="N1311" i="72"/>
  <c r="N1310" i="72"/>
  <c r="N1309" i="72"/>
  <c r="N1308" i="72"/>
  <c r="N1307" i="72"/>
  <c r="N1306" i="72"/>
  <c r="N1305" i="72"/>
  <c r="N1304" i="72"/>
  <c r="N1303" i="72"/>
  <c r="N1302" i="72"/>
  <c r="N1301" i="72"/>
  <c r="N1300" i="72"/>
  <c r="N1299" i="72"/>
  <c r="N1298" i="72"/>
  <c r="N1297" i="72"/>
  <c r="N1296" i="72"/>
  <c r="N1295" i="72"/>
  <c r="N1294" i="72"/>
  <c r="N1293" i="72"/>
  <c r="N1292" i="72"/>
  <c r="N1291" i="72"/>
  <c r="N1290" i="72"/>
  <c r="N1289" i="72"/>
  <c r="N1288" i="72"/>
  <c r="N1287" i="72"/>
  <c r="N1286" i="72"/>
  <c r="N1285" i="72"/>
  <c r="N1284" i="72"/>
  <c r="N1283" i="72"/>
  <c r="N1282" i="72"/>
  <c r="N1281" i="72"/>
  <c r="N1280" i="72"/>
  <c r="N1279" i="72"/>
  <c r="N1278" i="72"/>
  <c r="N1277" i="72"/>
  <c r="N1276" i="72"/>
  <c r="N1275" i="72"/>
  <c r="N1274" i="72"/>
  <c r="N1273" i="72"/>
  <c r="N1272" i="72"/>
  <c r="N1271" i="72"/>
  <c r="N1270" i="72"/>
  <c r="N1269" i="72"/>
  <c r="N1268" i="72"/>
  <c r="N1267" i="72"/>
  <c r="N1266" i="72"/>
  <c r="N1265" i="72"/>
  <c r="N1264" i="72"/>
  <c r="N1263" i="72"/>
  <c r="N1262" i="72"/>
  <c r="N1261" i="72"/>
  <c r="N1260" i="72"/>
  <c r="N1259" i="72"/>
  <c r="N1258" i="72"/>
  <c r="N1257" i="72"/>
  <c r="N1256" i="72"/>
  <c r="N1255" i="72"/>
  <c r="N1254" i="72"/>
  <c r="N1253" i="72"/>
  <c r="N1252" i="72"/>
  <c r="N1251" i="72"/>
  <c r="N1250" i="72"/>
  <c r="N1249" i="72"/>
  <c r="N1248" i="72"/>
  <c r="N1247" i="72"/>
  <c r="N1246" i="72"/>
  <c r="N1245" i="72"/>
  <c r="N1244" i="72"/>
  <c r="N1243" i="72"/>
  <c r="N1242" i="72"/>
  <c r="N1241" i="72"/>
  <c r="N1240" i="72"/>
  <c r="N1239" i="72"/>
  <c r="N1238" i="72"/>
  <c r="N1237" i="72"/>
  <c r="N1236" i="72"/>
  <c r="N1235" i="72"/>
  <c r="N1234" i="72"/>
  <c r="N1233" i="72"/>
  <c r="N1232" i="72"/>
  <c r="N1231" i="72"/>
  <c r="N1230" i="72"/>
  <c r="N1229" i="72"/>
  <c r="N1228" i="72"/>
  <c r="N1227" i="72"/>
  <c r="N1226" i="72"/>
  <c r="N1225" i="72"/>
  <c r="N1224" i="72"/>
  <c r="N1223" i="72"/>
  <c r="N1222" i="72"/>
  <c r="N1221" i="72"/>
  <c r="N1220" i="72"/>
  <c r="N1219" i="72"/>
  <c r="N1218" i="72"/>
  <c r="N1217" i="72"/>
  <c r="N1216" i="72"/>
  <c r="N1215" i="72"/>
  <c r="N1214" i="72"/>
  <c r="N1213" i="72"/>
  <c r="N1212" i="72"/>
  <c r="N1211" i="72"/>
  <c r="N1210" i="72"/>
  <c r="N1209" i="72"/>
  <c r="N1208" i="72"/>
  <c r="N1207" i="72"/>
  <c r="N1206" i="72"/>
  <c r="N1205" i="72"/>
  <c r="N1204" i="72"/>
  <c r="N1203" i="72"/>
  <c r="N1202" i="72"/>
  <c r="N1201" i="72"/>
  <c r="N1200" i="72"/>
  <c r="N1199" i="72"/>
  <c r="N1198" i="72"/>
  <c r="N1197" i="72"/>
  <c r="N1196" i="72"/>
  <c r="N1195" i="72"/>
  <c r="N1194" i="72"/>
  <c r="N1193" i="72"/>
  <c r="N1192" i="72"/>
  <c r="N1191" i="72"/>
  <c r="N1190" i="72"/>
  <c r="N1189" i="72"/>
  <c r="N1188" i="72"/>
  <c r="N1187" i="72"/>
  <c r="N1186" i="72"/>
  <c r="N1185" i="72"/>
  <c r="N1184" i="72"/>
  <c r="N1183" i="72"/>
  <c r="N1182" i="72"/>
  <c r="N1181" i="72"/>
  <c r="N1180" i="72"/>
  <c r="N1179" i="72"/>
  <c r="N1178" i="72"/>
  <c r="N1177" i="72"/>
  <c r="N1176" i="72"/>
  <c r="N1175" i="72"/>
  <c r="N1174" i="72"/>
  <c r="N1173" i="72"/>
  <c r="N1172" i="72"/>
  <c r="N1171" i="72"/>
  <c r="N1170" i="72"/>
  <c r="N1169" i="72"/>
  <c r="N1168" i="72"/>
  <c r="N1167" i="72"/>
  <c r="N1166" i="72"/>
  <c r="N1165" i="72"/>
  <c r="N1164" i="72"/>
  <c r="N1163" i="72"/>
  <c r="N1162" i="72"/>
  <c r="N1161" i="72"/>
  <c r="N1160" i="72"/>
  <c r="N1159" i="72"/>
  <c r="N1158" i="72"/>
  <c r="N1157" i="72"/>
  <c r="N1156" i="72"/>
  <c r="N1155" i="72"/>
  <c r="N1154" i="72"/>
  <c r="N1153" i="72"/>
  <c r="N1152" i="72"/>
  <c r="N1151" i="72"/>
  <c r="N1150" i="72"/>
  <c r="N1149" i="72"/>
  <c r="N1148" i="72"/>
  <c r="N1147" i="72"/>
  <c r="N1146" i="72"/>
  <c r="N1145" i="72"/>
  <c r="N1144" i="72"/>
  <c r="N1143" i="72"/>
  <c r="N1142" i="72"/>
  <c r="N1141" i="72"/>
  <c r="N1140" i="72"/>
  <c r="N1139" i="72"/>
  <c r="N1138" i="72"/>
  <c r="N1137" i="72"/>
  <c r="N1136" i="72"/>
  <c r="N1135" i="72"/>
  <c r="N1134" i="72"/>
  <c r="N1133" i="72"/>
  <c r="N1132" i="72"/>
  <c r="N1131" i="72"/>
  <c r="N1130" i="72"/>
  <c r="N1129" i="72"/>
  <c r="N1128" i="72"/>
  <c r="N1127" i="72"/>
  <c r="N1126" i="72"/>
  <c r="N1125" i="72"/>
  <c r="N1124" i="72"/>
  <c r="N1123" i="72"/>
  <c r="N1122" i="72"/>
  <c r="N1121" i="72"/>
  <c r="N1120" i="72"/>
  <c r="N1119" i="72"/>
  <c r="N1118" i="72"/>
  <c r="N1117" i="72"/>
  <c r="N1116" i="72"/>
  <c r="N1115" i="72"/>
  <c r="N1114" i="72"/>
  <c r="N1113" i="72"/>
  <c r="N1112" i="72"/>
  <c r="N1111" i="72"/>
  <c r="N1110" i="72"/>
  <c r="N1109" i="72"/>
  <c r="N1108" i="72"/>
  <c r="N1107" i="72"/>
  <c r="N1106" i="72"/>
  <c r="N1105" i="72"/>
  <c r="N1104" i="72"/>
  <c r="N1103" i="72"/>
  <c r="N1102" i="72"/>
  <c r="N1101" i="72"/>
  <c r="N1100" i="72"/>
  <c r="N1099" i="72"/>
  <c r="N1098" i="72"/>
  <c r="N1097" i="72"/>
  <c r="N1096" i="72"/>
  <c r="N1095" i="72"/>
  <c r="N1094" i="72"/>
  <c r="N1093" i="72"/>
  <c r="N1092" i="72"/>
  <c r="N1091" i="72"/>
  <c r="N1090" i="72"/>
  <c r="N1089" i="72"/>
  <c r="N1088" i="72"/>
  <c r="N1087" i="72"/>
  <c r="N1086" i="72"/>
  <c r="N1085" i="72"/>
  <c r="N1084" i="72"/>
  <c r="N1083" i="72"/>
  <c r="N1082" i="72"/>
  <c r="N1081" i="72"/>
  <c r="N1080" i="72"/>
  <c r="N1079" i="72"/>
  <c r="N1078" i="72"/>
  <c r="N1077" i="72"/>
  <c r="N1076" i="72"/>
  <c r="N1075" i="72"/>
  <c r="N1074" i="72"/>
  <c r="N1073" i="72"/>
  <c r="N1072" i="72"/>
  <c r="N1071" i="72"/>
  <c r="N1070" i="72"/>
  <c r="N1069" i="72"/>
  <c r="N1068" i="72"/>
  <c r="N1067" i="72"/>
  <c r="N1066" i="72"/>
  <c r="N1065" i="72"/>
  <c r="N1064" i="72"/>
  <c r="N1063" i="72"/>
  <c r="N1062" i="72"/>
  <c r="N1061" i="72"/>
  <c r="N1060" i="72"/>
  <c r="N1059" i="72"/>
  <c r="N1058" i="72"/>
  <c r="N1057" i="72"/>
  <c r="N1056" i="72"/>
  <c r="N1055" i="72"/>
  <c r="N1054" i="72"/>
  <c r="N1053" i="72"/>
  <c r="N1052" i="72"/>
  <c r="N1051" i="72"/>
  <c r="N1050" i="72"/>
  <c r="N1049" i="72"/>
  <c r="N1048" i="72"/>
  <c r="N1047" i="72"/>
  <c r="N1046" i="72"/>
  <c r="N1045" i="72"/>
  <c r="N1044" i="72"/>
  <c r="N1043" i="72"/>
  <c r="N1042" i="72"/>
  <c r="N1041" i="72"/>
  <c r="N1040" i="72"/>
  <c r="N1039" i="72"/>
  <c r="N1038" i="72"/>
  <c r="N1037" i="72"/>
  <c r="N1036" i="72"/>
  <c r="N1035" i="72"/>
  <c r="N1034" i="72"/>
  <c r="N1033" i="72"/>
  <c r="N1032" i="72"/>
  <c r="N1031" i="72"/>
  <c r="N1030" i="72"/>
  <c r="N1029" i="72"/>
  <c r="N1028" i="72"/>
  <c r="N1027" i="72"/>
  <c r="N1026" i="72"/>
  <c r="N1025" i="72"/>
  <c r="N1024" i="72"/>
  <c r="N1023" i="72"/>
  <c r="N1022" i="72"/>
  <c r="N1021" i="72"/>
  <c r="N1020" i="72"/>
  <c r="N1019" i="72"/>
  <c r="N1018" i="72"/>
  <c r="N1017" i="72"/>
  <c r="N1016" i="72"/>
  <c r="N1015" i="72"/>
  <c r="N1014" i="72"/>
  <c r="N1013" i="72"/>
  <c r="N1012" i="72"/>
  <c r="N1011" i="72"/>
  <c r="N1010" i="72"/>
  <c r="N1009" i="72"/>
  <c r="N1008" i="72"/>
  <c r="N1007" i="72"/>
  <c r="N1006" i="72"/>
  <c r="N1005" i="72"/>
  <c r="N1004" i="72"/>
  <c r="N1003" i="72"/>
  <c r="N1002" i="72"/>
  <c r="N1001" i="72"/>
  <c r="N1000" i="72"/>
  <c r="N999" i="72"/>
  <c r="N998" i="72"/>
  <c r="N997" i="72"/>
  <c r="N996" i="72"/>
  <c r="N995" i="72"/>
  <c r="N994" i="72"/>
  <c r="N993" i="72"/>
  <c r="N992" i="72"/>
  <c r="N991" i="72"/>
  <c r="N990" i="72"/>
  <c r="N989" i="72"/>
  <c r="N988" i="72"/>
  <c r="N987" i="72"/>
  <c r="N986" i="72"/>
  <c r="N985" i="72"/>
  <c r="N984" i="72"/>
  <c r="N983" i="72"/>
  <c r="N982" i="72"/>
  <c r="N981" i="72"/>
  <c r="N980" i="72"/>
  <c r="N979" i="72"/>
  <c r="N978" i="72"/>
  <c r="N977" i="72"/>
  <c r="N976" i="72"/>
  <c r="N975" i="72"/>
  <c r="N974" i="72"/>
  <c r="N973" i="72"/>
  <c r="N972" i="72"/>
  <c r="N971" i="72"/>
  <c r="N970" i="72"/>
  <c r="N969" i="72"/>
  <c r="N968" i="72"/>
  <c r="N967" i="72"/>
  <c r="N966" i="72"/>
  <c r="N965" i="72"/>
  <c r="N964" i="72"/>
  <c r="N963" i="72"/>
  <c r="N962" i="72"/>
  <c r="N961" i="72"/>
  <c r="N960" i="72"/>
  <c r="N959" i="72"/>
  <c r="N958" i="72"/>
  <c r="N957" i="72"/>
  <c r="N956" i="72"/>
  <c r="N955" i="72"/>
  <c r="N954" i="72"/>
  <c r="N953" i="72"/>
  <c r="N952" i="72"/>
  <c r="N951" i="72"/>
  <c r="N950" i="72"/>
  <c r="N949" i="72"/>
  <c r="N948" i="72"/>
  <c r="N947" i="72"/>
  <c r="N946" i="72"/>
  <c r="N945" i="72"/>
  <c r="N944" i="72"/>
  <c r="N943" i="72"/>
  <c r="N942" i="72"/>
  <c r="N941" i="72"/>
  <c r="N940" i="72"/>
  <c r="N939" i="72"/>
  <c r="N938" i="72"/>
  <c r="N937" i="72"/>
  <c r="N936" i="72"/>
  <c r="N935" i="72"/>
  <c r="N934" i="72"/>
  <c r="N933" i="72"/>
  <c r="N932" i="72"/>
  <c r="N931" i="72"/>
  <c r="N930" i="72"/>
  <c r="N929" i="72"/>
  <c r="N928" i="72"/>
  <c r="N927" i="72"/>
  <c r="N926" i="72"/>
  <c r="N925" i="72"/>
  <c r="N924" i="72"/>
  <c r="N923" i="72"/>
  <c r="N922" i="72"/>
  <c r="N921" i="72"/>
  <c r="N920" i="72"/>
  <c r="N919" i="72"/>
  <c r="N918" i="72"/>
  <c r="N917" i="72"/>
  <c r="N916" i="72"/>
  <c r="N915" i="72"/>
  <c r="N914" i="72"/>
  <c r="N913" i="72"/>
  <c r="N912" i="72"/>
  <c r="N911" i="72"/>
  <c r="N910" i="72"/>
  <c r="N909" i="72"/>
  <c r="N908" i="72"/>
  <c r="N907" i="72"/>
  <c r="N906" i="72"/>
  <c r="N905" i="72"/>
  <c r="N904" i="72"/>
  <c r="N903" i="72"/>
  <c r="N902" i="72"/>
  <c r="N901" i="72"/>
  <c r="N900" i="72"/>
  <c r="N899" i="72"/>
  <c r="N898" i="72"/>
  <c r="N897" i="72"/>
  <c r="N896" i="72"/>
  <c r="N895" i="72"/>
  <c r="N894" i="72"/>
  <c r="N893" i="72"/>
  <c r="N892" i="72"/>
  <c r="N891" i="72"/>
  <c r="N890" i="72"/>
  <c r="N889" i="72"/>
  <c r="N888" i="72"/>
  <c r="N887" i="72"/>
  <c r="N886" i="72"/>
  <c r="N885" i="72"/>
  <c r="N884" i="72"/>
  <c r="N883" i="72"/>
  <c r="N882" i="72"/>
  <c r="N881" i="72"/>
  <c r="N880" i="72"/>
  <c r="N879" i="72"/>
  <c r="N878" i="72"/>
  <c r="N877" i="72"/>
  <c r="N876" i="72"/>
  <c r="N875" i="72"/>
  <c r="N874" i="72"/>
  <c r="N873" i="72"/>
  <c r="N872" i="72"/>
  <c r="N871" i="72"/>
  <c r="N870" i="72"/>
  <c r="N869" i="72"/>
  <c r="N868" i="72"/>
  <c r="N867" i="72"/>
  <c r="N866" i="72"/>
  <c r="N865" i="72"/>
  <c r="N864" i="72"/>
  <c r="N863" i="72"/>
  <c r="N862" i="72"/>
  <c r="N861" i="72"/>
  <c r="N860" i="72"/>
  <c r="N859" i="72"/>
  <c r="N858" i="72"/>
  <c r="N857" i="72"/>
  <c r="N856" i="72"/>
  <c r="N855" i="72"/>
  <c r="N854" i="72"/>
  <c r="N853" i="72"/>
  <c r="N852" i="72"/>
  <c r="N851" i="72"/>
  <c r="N850" i="72"/>
  <c r="N849" i="72"/>
  <c r="N848" i="72"/>
  <c r="N847" i="72"/>
  <c r="N846" i="72"/>
  <c r="N845" i="72"/>
  <c r="N844" i="72"/>
  <c r="N843" i="72"/>
  <c r="N842" i="72"/>
  <c r="N841" i="72"/>
  <c r="N840" i="72"/>
  <c r="N839" i="72"/>
  <c r="N838" i="72"/>
  <c r="N837" i="72"/>
  <c r="N836" i="72"/>
  <c r="N835" i="72"/>
  <c r="N834" i="72"/>
  <c r="N833" i="72"/>
  <c r="N832" i="72"/>
  <c r="N831" i="72"/>
  <c r="N830" i="72"/>
  <c r="N829" i="72"/>
  <c r="N828" i="72"/>
  <c r="N827" i="72"/>
  <c r="N826" i="72"/>
  <c r="N825" i="72"/>
  <c r="N824" i="72"/>
  <c r="N823" i="72"/>
  <c r="N822" i="72"/>
  <c r="N821" i="72"/>
  <c r="N820" i="72"/>
  <c r="N819" i="72"/>
  <c r="N818" i="72"/>
  <c r="N817" i="72"/>
  <c r="N816" i="72"/>
  <c r="N815" i="72"/>
  <c r="N814" i="72"/>
  <c r="N813" i="72"/>
  <c r="N812" i="72"/>
  <c r="N811" i="72"/>
  <c r="N810" i="72"/>
  <c r="N809" i="72"/>
  <c r="N808" i="72"/>
  <c r="N807" i="72"/>
  <c r="N806" i="72"/>
  <c r="N805" i="72"/>
  <c r="N804" i="72"/>
  <c r="N803" i="72"/>
  <c r="N802" i="72"/>
  <c r="N801" i="72"/>
  <c r="N800" i="72"/>
  <c r="N799" i="72"/>
  <c r="N798" i="72"/>
  <c r="N797" i="72"/>
  <c r="N796" i="72"/>
  <c r="N795" i="72"/>
  <c r="N794" i="72"/>
  <c r="N793" i="72"/>
  <c r="N792" i="72"/>
  <c r="N791" i="72"/>
  <c r="N790" i="72"/>
  <c r="N789" i="72"/>
  <c r="N788" i="72"/>
  <c r="N787" i="72"/>
  <c r="N786" i="72"/>
  <c r="N785" i="72"/>
  <c r="N784" i="72"/>
  <c r="N783" i="72"/>
  <c r="N782" i="72"/>
  <c r="N781" i="72"/>
  <c r="N780" i="72"/>
  <c r="N779" i="72"/>
  <c r="N778" i="72"/>
  <c r="N777" i="72"/>
  <c r="N776" i="72"/>
  <c r="N775" i="72"/>
  <c r="N774" i="72"/>
  <c r="N773" i="72"/>
  <c r="N772" i="72"/>
  <c r="N771" i="72"/>
  <c r="N770" i="72"/>
  <c r="N769" i="72"/>
  <c r="N768" i="72"/>
  <c r="N767" i="72"/>
  <c r="N766" i="72"/>
  <c r="N765" i="72"/>
  <c r="N764" i="72"/>
  <c r="N763" i="72"/>
  <c r="N762" i="72"/>
  <c r="N761" i="72"/>
  <c r="N760" i="72"/>
  <c r="N759" i="72"/>
  <c r="N758" i="72"/>
  <c r="N757" i="72"/>
  <c r="N756" i="72"/>
  <c r="N755" i="72"/>
  <c r="N754" i="72"/>
  <c r="N753" i="72"/>
  <c r="N752" i="72"/>
  <c r="N751" i="72"/>
  <c r="N750" i="72"/>
  <c r="N749" i="72"/>
  <c r="N748" i="72"/>
  <c r="N747" i="72"/>
  <c r="N746" i="72"/>
  <c r="N745" i="72"/>
  <c r="N744" i="72"/>
  <c r="N743" i="72"/>
  <c r="N742" i="72"/>
  <c r="N741" i="72"/>
  <c r="N740" i="72"/>
  <c r="N739" i="72"/>
  <c r="N738" i="72"/>
  <c r="N737" i="72"/>
  <c r="N736" i="72"/>
  <c r="N735" i="72"/>
  <c r="N734" i="72"/>
  <c r="N733" i="72"/>
  <c r="N732" i="72"/>
  <c r="N731" i="72"/>
  <c r="N730" i="72"/>
  <c r="N729" i="72"/>
  <c r="N728" i="72"/>
  <c r="N727" i="72"/>
  <c r="N726" i="72"/>
  <c r="N725" i="72"/>
  <c r="N724" i="72"/>
  <c r="N723" i="72"/>
  <c r="N722" i="72"/>
  <c r="N721" i="72"/>
  <c r="N720" i="72"/>
  <c r="N719" i="72"/>
  <c r="N718" i="72"/>
  <c r="N717" i="72"/>
  <c r="N716" i="72"/>
  <c r="N715" i="72"/>
  <c r="N714" i="72"/>
  <c r="N713" i="72"/>
  <c r="N712" i="72"/>
  <c r="N711" i="72"/>
  <c r="N710" i="72"/>
  <c r="N709" i="72"/>
  <c r="N708" i="72"/>
  <c r="N707" i="72"/>
  <c r="N706" i="72"/>
  <c r="N705" i="72"/>
  <c r="N704" i="72"/>
  <c r="N703" i="72"/>
  <c r="N702" i="72"/>
  <c r="N701" i="72"/>
  <c r="N700" i="72"/>
  <c r="N699" i="72"/>
  <c r="N698" i="72"/>
  <c r="N697" i="72"/>
  <c r="N696" i="72"/>
  <c r="N695" i="72"/>
  <c r="N694" i="72"/>
  <c r="N693" i="72"/>
  <c r="N692" i="72"/>
  <c r="N691" i="72"/>
  <c r="N690" i="72"/>
  <c r="N689" i="72"/>
  <c r="N688" i="72"/>
  <c r="N687" i="72"/>
  <c r="N686" i="72"/>
  <c r="N685" i="72"/>
  <c r="N684" i="72"/>
  <c r="N683" i="72"/>
  <c r="N682" i="72"/>
  <c r="N681" i="72"/>
  <c r="N680" i="72"/>
  <c r="N679" i="72"/>
  <c r="N678" i="72"/>
  <c r="N677" i="72"/>
  <c r="N676" i="72"/>
  <c r="N675" i="72"/>
  <c r="N674" i="72"/>
  <c r="N673" i="72"/>
  <c r="N672" i="72"/>
  <c r="N671" i="72"/>
  <c r="N670" i="72"/>
  <c r="N669" i="72"/>
  <c r="N668" i="72"/>
  <c r="N667" i="72"/>
  <c r="N666" i="72"/>
  <c r="N665" i="72"/>
  <c r="N664" i="72"/>
  <c r="N663" i="72"/>
  <c r="N662" i="72"/>
  <c r="N661" i="72"/>
  <c r="N660" i="72"/>
  <c r="N659" i="72"/>
  <c r="N658" i="72"/>
  <c r="N657" i="72"/>
  <c r="N656" i="72"/>
  <c r="N655" i="72"/>
  <c r="N654" i="72"/>
  <c r="N653" i="72"/>
  <c r="N652" i="72"/>
  <c r="N651" i="72"/>
  <c r="N650" i="72"/>
  <c r="N649" i="72"/>
  <c r="N648" i="72"/>
  <c r="N647" i="72"/>
  <c r="N646" i="72"/>
  <c r="N645" i="72"/>
  <c r="N644" i="72"/>
  <c r="N643" i="72"/>
  <c r="N642" i="72"/>
  <c r="N641" i="72"/>
  <c r="N640" i="72"/>
  <c r="N639" i="72"/>
  <c r="N638" i="72"/>
  <c r="N637" i="72"/>
  <c r="N636" i="72"/>
  <c r="N635" i="72"/>
  <c r="N634" i="72"/>
  <c r="N633" i="72"/>
  <c r="N632" i="72"/>
  <c r="N631" i="72"/>
  <c r="N630" i="72"/>
  <c r="N629" i="72"/>
  <c r="N628" i="72"/>
  <c r="N627" i="72"/>
  <c r="N626" i="72"/>
  <c r="N625" i="72"/>
  <c r="N624" i="72"/>
  <c r="N623" i="72"/>
  <c r="N622" i="72"/>
  <c r="N621" i="72"/>
  <c r="N620" i="72"/>
  <c r="N619" i="72"/>
  <c r="N618" i="72"/>
  <c r="N617" i="72"/>
  <c r="N616" i="72"/>
  <c r="N615" i="72"/>
  <c r="N614" i="72"/>
  <c r="N613" i="72"/>
  <c r="N612" i="72"/>
  <c r="N611" i="72"/>
  <c r="N610" i="72"/>
  <c r="N609" i="72"/>
  <c r="N608" i="72"/>
  <c r="N607" i="72"/>
  <c r="N606" i="72"/>
  <c r="N605" i="72"/>
  <c r="N604" i="72"/>
  <c r="N603" i="72"/>
  <c r="N602" i="72"/>
  <c r="N601" i="72"/>
  <c r="N600" i="72"/>
  <c r="N599" i="72"/>
  <c r="N598" i="72"/>
  <c r="N597" i="72"/>
  <c r="N596" i="72"/>
  <c r="N595" i="72"/>
  <c r="N594" i="72"/>
  <c r="N593" i="72"/>
  <c r="N592" i="72"/>
  <c r="N591" i="72"/>
  <c r="N590" i="72"/>
  <c r="N589" i="72"/>
  <c r="N588" i="72"/>
  <c r="N587" i="72"/>
  <c r="N586" i="72"/>
  <c r="N585" i="72"/>
  <c r="N584" i="72"/>
  <c r="N583" i="72"/>
  <c r="N582" i="72"/>
  <c r="N581" i="72"/>
  <c r="N580" i="72"/>
  <c r="N579" i="72"/>
  <c r="N578" i="72"/>
  <c r="N577" i="72"/>
  <c r="N576" i="72"/>
  <c r="N575" i="72"/>
  <c r="N574" i="72"/>
  <c r="N573" i="72"/>
  <c r="N572" i="72"/>
  <c r="N571" i="72"/>
  <c r="N570" i="72"/>
  <c r="N569" i="72"/>
  <c r="N568" i="72"/>
  <c r="N567" i="72"/>
  <c r="N566" i="72"/>
  <c r="N565" i="72"/>
  <c r="N564" i="72"/>
  <c r="N563" i="72"/>
  <c r="N562" i="72"/>
  <c r="N561" i="72"/>
  <c r="N560" i="72"/>
  <c r="N559" i="72"/>
  <c r="N558" i="72"/>
  <c r="N557" i="72"/>
  <c r="N556" i="72"/>
  <c r="N555" i="72"/>
  <c r="N554" i="72"/>
  <c r="N553" i="72"/>
  <c r="N552" i="72"/>
  <c r="N551" i="72"/>
  <c r="N550" i="72"/>
  <c r="N549" i="72"/>
  <c r="N548" i="72"/>
  <c r="N547" i="72"/>
  <c r="N546" i="72"/>
  <c r="N545" i="72"/>
  <c r="N544" i="72"/>
  <c r="N543" i="72"/>
  <c r="N542" i="72"/>
  <c r="N541" i="72"/>
  <c r="N540" i="72"/>
  <c r="N539" i="72"/>
  <c r="N538" i="72"/>
  <c r="N537" i="72"/>
  <c r="N536" i="72"/>
  <c r="N535" i="72"/>
  <c r="N534" i="72"/>
  <c r="N533" i="72"/>
  <c r="N532" i="72"/>
  <c r="N531" i="72"/>
  <c r="N530" i="72"/>
  <c r="N529" i="72"/>
  <c r="N528" i="72"/>
  <c r="N527" i="72"/>
  <c r="N526" i="72"/>
  <c r="N525" i="72"/>
  <c r="N524" i="72"/>
  <c r="N523" i="72"/>
  <c r="N522" i="72"/>
  <c r="N521" i="72"/>
  <c r="N520" i="72"/>
  <c r="N519" i="72"/>
  <c r="N518" i="72"/>
  <c r="N517" i="72"/>
  <c r="N516" i="72"/>
  <c r="N515" i="72"/>
  <c r="N514" i="72"/>
  <c r="N513" i="72"/>
  <c r="N512" i="72"/>
  <c r="N511" i="72"/>
  <c r="N510" i="72"/>
  <c r="N509" i="72"/>
  <c r="N508" i="72"/>
  <c r="N507" i="72"/>
  <c r="N506" i="72"/>
  <c r="N505" i="72"/>
  <c r="N504" i="72"/>
  <c r="N503" i="72"/>
  <c r="N502" i="72"/>
  <c r="N501" i="72"/>
  <c r="N500" i="72"/>
  <c r="N499" i="72"/>
  <c r="N498" i="72"/>
  <c r="N497" i="72"/>
  <c r="N496" i="72"/>
  <c r="N495" i="72"/>
  <c r="N494" i="72"/>
  <c r="N493" i="72"/>
  <c r="N492" i="72"/>
  <c r="N491" i="72"/>
  <c r="N490" i="72"/>
  <c r="N489" i="72"/>
  <c r="N488" i="72"/>
  <c r="N487" i="72"/>
  <c r="N486" i="72"/>
  <c r="N485" i="72"/>
  <c r="N484" i="72"/>
  <c r="N483" i="72"/>
  <c r="N482" i="72"/>
  <c r="N481" i="72"/>
  <c r="N480" i="72"/>
  <c r="N479" i="72"/>
  <c r="N478" i="72"/>
  <c r="N477" i="72"/>
  <c r="N476" i="72"/>
  <c r="N475" i="72"/>
  <c r="N474" i="72"/>
  <c r="N473" i="72"/>
  <c r="N472" i="72"/>
  <c r="N471" i="72"/>
  <c r="N470" i="72"/>
  <c r="N469" i="72"/>
  <c r="N468" i="72"/>
  <c r="N467" i="72"/>
  <c r="N466" i="72"/>
  <c r="N465" i="72"/>
  <c r="N464" i="72"/>
  <c r="N463" i="72"/>
  <c r="N462" i="72"/>
  <c r="N461" i="72"/>
  <c r="N460" i="72"/>
  <c r="N459" i="72"/>
  <c r="N458" i="72"/>
  <c r="N457" i="72"/>
  <c r="N456" i="72"/>
  <c r="N455" i="72"/>
  <c r="N454" i="72"/>
  <c r="N453" i="72"/>
  <c r="N452" i="72"/>
  <c r="N451" i="72"/>
  <c r="N450" i="72"/>
  <c r="N449" i="72"/>
  <c r="N448" i="72"/>
  <c r="N447" i="72"/>
  <c r="N446" i="72"/>
  <c r="N445" i="72"/>
  <c r="N444" i="72"/>
  <c r="N443" i="72"/>
  <c r="N442" i="72"/>
  <c r="N441" i="72"/>
  <c r="N440" i="72"/>
  <c r="N439" i="72"/>
  <c r="N438" i="72"/>
  <c r="N437" i="72"/>
  <c r="N436" i="72"/>
  <c r="N435" i="72"/>
  <c r="N434" i="72"/>
  <c r="N433" i="72"/>
  <c r="N432" i="72"/>
  <c r="N431" i="72"/>
  <c r="N430" i="72"/>
  <c r="N429" i="72"/>
  <c r="N428" i="72"/>
  <c r="N427" i="72"/>
  <c r="N426" i="72"/>
  <c r="N425" i="72"/>
  <c r="N424" i="72"/>
  <c r="N423" i="72"/>
  <c r="N422" i="72"/>
  <c r="N421" i="72"/>
  <c r="N420" i="72"/>
  <c r="N419" i="72"/>
  <c r="N418" i="72"/>
  <c r="N417" i="72"/>
  <c r="N416" i="72"/>
  <c r="N415" i="72"/>
  <c r="N414" i="72"/>
  <c r="N413" i="72"/>
  <c r="N412" i="72"/>
  <c r="N411" i="72"/>
  <c r="N410" i="72"/>
  <c r="N409" i="72"/>
  <c r="N408" i="72"/>
  <c r="N407" i="72"/>
  <c r="N406" i="72"/>
  <c r="N405" i="72"/>
  <c r="N404" i="72"/>
  <c r="N403" i="72"/>
  <c r="N402" i="72"/>
  <c r="N401" i="72"/>
  <c r="N400" i="72"/>
  <c r="N399" i="72"/>
  <c r="N398" i="72"/>
  <c r="N397" i="72"/>
  <c r="N396" i="72"/>
  <c r="N395" i="72"/>
  <c r="N394" i="72"/>
  <c r="N393" i="72"/>
  <c r="N392" i="72"/>
  <c r="N391" i="72"/>
  <c r="N390" i="72"/>
  <c r="N389" i="72"/>
  <c r="N388" i="72"/>
  <c r="N387" i="72"/>
  <c r="N386" i="72"/>
  <c r="N385" i="72"/>
  <c r="N384" i="72"/>
  <c r="N383" i="72"/>
  <c r="N382" i="72"/>
  <c r="N381" i="72"/>
  <c r="N380" i="72"/>
  <c r="N379" i="72"/>
  <c r="N378" i="72"/>
  <c r="N377" i="72"/>
  <c r="N376" i="72"/>
  <c r="N375" i="72"/>
  <c r="N374" i="72"/>
  <c r="N373" i="72"/>
  <c r="N372" i="72"/>
  <c r="N371" i="72"/>
  <c r="N370" i="72"/>
  <c r="N369" i="72"/>
  <c r="N368" i="72"/>
  <c r="N367" i="72"/>
  <c r="N366" i="72"/>
  <c r="N365" i="72"/>
  <c r="N364" i="72"/>
  <c r="N363" i="72"/>
  <c r="N362" i="72"/>
  <c r="N361" i="72"/>
  <c r="N360" i="72"/>
  <c r="N359" i="72"/>
  <c r="N358" i="72"/>
  <c r="N357" i="72"/>
  <c r="N356" i="72"/>
  <c r="N355" i="72"/>
  <c r="N354" i="72"/>
  <c r="N353" i="72"/>
  <c r="N352" i="72"/>
  <c r="N351" i="72"/>
  <c r="N350" i="72"/>
  <c r="N349" i="72"/>
  <c r="N348" i="72"/>
  <c r="N347" i="72"/>
  <c r="N346" i="72"/>
  <c r="N345" i="72"/>
  <c r="N344" i="72"/>
  <c r="N343" i="72"/>
  <c r="N342" i="72"/>
  <c r="N341" i="72"/>
  <c r="N340" i="72"/>
  <c r="N339" i="72"/>
  <c r="N338" i="72"/>
  <c r="N337" i="72"/>
  <c r="N336" i="72"/>
  <c r="N335" i="72"/>
  <c r="N334" i="72"/>
  <c r="N333" i="72"/>
  <c r="N332" i="72"/>
  <c r="N331" i="72"/>
  <c r="N330" i="72"/>
  <c r="N329" i="72"/>
  <c r="N328" i="72"/>
  <c r="N327" i="72"/>
  <c r="N326" i="72"/>
  <c r="N325" i="72"/>
  <c r="N324" i="72"/>
  <c r="N323" i="72"/>
  <c r="N322" i="72"/>
  <c r="N321" i="72"/>
  <c r="N320" i="72"/>
  <c r="N319" i="72"/>
  <c r="N318" i="72"/>
  <c r="N317" i="72"/>
  <c r="N316" i="72"/>
  <c r="N315" i="72"/>
  <c r="N314" i="72"/>
  <c r="N313" i="72"/>
  <c r="N312" i="72"/>
  <c r="N311" i="72"/>
  <c r="N310" i="72"/>
  <c r="N309" i="72"/>
  <c r="N308" i="72"/>
  <c r="N307" i="72"/>
  <c r="N306" i="72"/>
  <c r="N305" i="72"/>
  <c r="N304" i="72"/>
  <c r="N303" i="72"/>
  <c r="N302" i="72"/>
  <c r="N301" i="72"/>
  <c r="N300" i="72"/>
  <c r="N299" i="72"/>
  <c r="N298" i="72"/>
  <c r="N297" i="72"/>
  <c r="N296" i="72"/>
  <c r="N295" i="72"/>
  <c r="N294" i="72"/>
  <c r="N293" i="72"/>
  <c r="N292" i="72"/>
  <c r="N291" i="72"/>
  <c r="N290" i="72"/>
  <c r="N289" i="72"/>
  <c r="N288" i="72"/>
  <c r="N287" i="72"/>
  <c r="N286" i="72"/>
  <c r="N285" i="72"/>
  <c r="N284" i="72"/>
  <c r="N283" i="72"/>
  <c r="N282" i="72"/>
  <c r="N281" i="72"/>
  <c r="N280" i="72"/>
  <c r="N279" i="72"/>
  <c r="N278" i="72"/>
  <c r="N277" i="72"/>
  <c r="N276" i="72"/>
  <c r="N275" i="72"/>
  <c r="N274" i="72"/>
  <c r="N273" i="72"/>
  <c r="N272" i="72"/>
  <c r="N271" i="72"/>
  <c r="N270" i="72"/>
  <c r="N269" i="72"/>
  <c r="N268" i="72"/>
  <c r="N267" i="72"/>
  <c r="N266" i="72"/>
  <c r="N265" i="72"/>
  <c r="N264" i="72"/>
  <c r="N263" i="72"/>
  <c r="N262" i="72"/>
  <c r="N261" i="72"/>
  <c r="N260" i="72"/>
  <c r="N259" i="72"/>
  <c r="N258" i="72"/>
  <c r="N257" i="72"/>
  <c r="N256" i="72"/>
  <c r="N255" i="72"/>
  <c r="N254" i="72"/>
  <c r="N253" i="72"/>
  <c r="N252" i="72"/>
  <c r="N251" i="72"/>
  <c r="N250" i="72"/>
  <c r="N249" i="72"/>
  <c r="N248" i="72"/>
  <c r="N247" i="72"/>
  <c r="N246" i="72"/>
  <c r="N245" i="72"/>
  <c r="N244" i="72"/>
  <c r="N243" i="72"/>
  <c r="N242" i="72"/>
  <c r="N241" i="72"/>
  <c r="N240" i="72"/>
  <c r="N239" i="72"/>
  <c r="N238" i="72"/>
  <c r="N237" i="72"/>
  <c r="N236" i="72"/>
  <c r="N235" i="72"/>
  <c r="N234" i="72"/>
  <c r="N233" i="72"/>
  <c r="N232" i="72"/>
  <c r="N231" i="72"/>
  <c r="N230" i="72"/>
  <c r="N229" i="72"/>
  <c r="N228" i="72"/>
  <c r="N227" i="72"/>
  <c r="N226" i="72"/>
  <c r="N225" i="72"/>
  <c r="N224" i="72"/>
  <c r="N223" i="72"/>
  <c r="N222" i="72"/>
  <c r="N221" i="72"/>
  <c r="N220" i="72"/>
  <c r="N219" i="72"/>
  <c r="N218" i="72"/>
  <c r="N217" i="72"/>
  <c r="N216" i="72"/>
  <c r="N215" i="72"/>
  <c r="N214" i="72"/>
  <c r="N213" i="72"/>
  <c r="N212" i="72"/>
  <c r="N211" i="72"/>
  <c r="N210" i="72"/>
  <c r="N209" i="72"/>
  <c r="N208" i="72"/>
  <c r="N207" i="72"/>
  <c r="N206" i="72"/>
  <c r="N205" i="72"/>
  <c r="N204" i="72"/>
  <c r="N203" i="72"/>
  <c r="N202" i="72"/>
  <c r="N201" i="72"/>
  <c r="N200" i="72"/>
  <c r="N199" i="72"/>
  <c r="N198" i="72"/>
  <c r="N197" i="72"/>
  <c r="N196" i="72"/>
  <c r="N195" i="72"/>
  <c r="N194" i="72"/>
  <c r="N193" i="72"/>
  <c r="N192" i="72"/>
  <c r="N191" i="72"/>
  <c r="N190" i="72"/>
  <c r="N189" i="72"/>
  <c r="N188" i="72"/>
  <c r="N187" i="72"/>
  <c r="N186" i="72"/>
  <c r="N185" i="72"/>
  <c r="N184" i="72"/>
  <c r="N183" i="72"/>
  <c r="N182" i="72"/>
  <c r="N181" i="72"/>
  <c r="N180" i="72"/>
  <c r="N179" i="72"/>
  <c r="N178" i="72"/>
  <c r="N177" i="72"/>
  <c r="N176" i="72"/>
  <c r="N175" i="72"/>
  <c r="N174" i="72"/>
  <c r="N173" i="72"/>
  <c r="N172" i="72"/>
  <c r="N171" i="72"/>
  <c r="N170" i="72"/>
  <c r="N169" i="72"/>
  <c r="N168" i="72"/>
  <c r="N167" i="72"/>
  <c r="N166" i="72"/>
  <c r="N165" i="72"/>
  <c r="N164" i="72"/>
  <c r="N163" i="72"/>
  <c r="N162" i="72"/>
  <c r="N161" i="72"/>
  <c r="N160" i="72"/>
  <c r="N159" i="72"/>
  <c r="N158" i="72"/>
  <c r="N157" i="72"/>
  <c r="N156" i="72"/>
  <c r="N155" i="72"/>
  <c r="N154" i="72"/>
  <c r="N153" i="72"/>
  <c r="N152" i="72"/>
  <c r="N151" i="72"/>
  <c r="N150" i="72"/>
  <c r="N149" i="72"/>
  <c r="N148" i="72"/>
  <c r="N147" i="72"/>
  <c r="N146" i="72"/>
  <c r="N145" i="72"/>
  <c r="N144" i="72"/>
  <c r="N143" i="72"/>
  <c r="N142" i="72"/>
  <c r="N141" i="72"/>
  <c r="N140" i="72"/>
  <c r="N139" i="72"/>
  <c r="N138" i="72"/>
  <c r="N137" i="72"/>
  <c r="N136" i="72"/>
  <c r="N135" i="72"/>
  <c r="N134" i="72"/>
  <c r="N133" i="72"/>
  <c r="N132" i="72"/>
  <c r="N131" i="72"/>
  <c r="N130" i="72"/>
  <c r="N129" i="72"/>
  <c r="N128" i="72"/>
  <c r="N127" i="72"/>
  <c r="N126" i="72"/>
  <c r="N125" i="72"/>
  <c r="N124" i="72"/>
  <c r="N123" i="72"/>
  <c r="N122" i="72"/>
  <c r="N121" i="72"/>
  <c r="N120" i="72"/>
  <c r="N119" i="72"/>
  <c r="N118" i="72"/>
  <c r="N117" i="72"/>
  <c r="N116" i="72"/>
  <c r="N115" i="72"/>
  <c r="N114" i="72"/>
  <c r="N113" i="72"/>
  <c r="N112" i="72"/>
  <c r="N111" i="72"/>
  <c r="N110" i="72"/>
  <c r="N109" i="72"/>
  <c r="N108" i="72"/>
  <c r="N107" i="72"/>
  <c r="N106" i="72"/>
  <c r="N105" i="72"/>
  <c r="N104" i="72"/>
  <c r="N103" i="72"/>
  <c r="N102" i="72"/>
  <c r="N101" i="72"/>
  <c r="N100" i="72"/>
  <c r="N99" i="72"/>
  <c r="N98" i="72"/>
  <c r="N97" i="72"/>
  <c r="N96" i="72"/>
  <c r="N95" i="72"/>
  <c r="N94" i="72"/>
  <c r="N93" i="72"/>
  <c r="N92" i="72"/>
  <c r="N91" i="72"/>
  <c r="N90" i="72"/>
  <c r="N89" i="72"/>
  <c r="N88" i="72"/>
  <c r="N87" i="72"/>
  <c r="N86" i="72"/>
  <c r="N85" i="72"/>
  <c r="N84" i="72"/>
  <c r="N83" i="72"/>
  <c r="N82" i="72"/>
  <c r="N81" i="72"/>
  <c r="N80" i="72"/>
  <c r="N79" i="72"/>
  <c r="N78" i="72"/>
  <c r="N77" i="72"/>
  <c r="N76" i="72"/>
  <c r="N75" i="72"/>
  <c r="N74" i="72"/>
  <c r="N73" i="72"/>
  <c r="N72" i="72"/>
  <c r="N71" i="72"/>
  <c r="N70" i="72"/>
  <c r="N69" i="72"/>
  <c r="N68" i="72"/>
  <c r="N67" i="72"/>
  <c r="N66" i="72"/>
  <c r="N65" i="72"/>
  <c r="N64" i="72"/>
  <c r="N63" i="72"/>
  <c r="N62" i="72"/>
  <c r="N61" i="72"/>
  <c r="N60" i="72"/>
  <c r="N59" i="72"/>
  <c r="N58" i="72"/>
  <c r="N57" i="72"/>
  <c r="N56" i="72"/>
  <c r="N55" i="72"/>
  <c r="N54" i="72"/>
  <c r="N53" i="72"/>
  <c r="N52" i="72"/>
  <c r="N51" i="72"/>
  <c r="N50" i="72"/>
  <c r="N49" i="72"/>
  <c r="N48" i="72"/>
  <c r="N47" i="72"/>
  <c r="N46" i="72"/>
  <c r="N45" i="72"/>
  <c r="N44" i="72"/>
  <c r="N43" i="72"/>
  <c r="N42" i="72"/>
  <c r="N41" i="72"/>
  <c r="N40" i="72"/>
  <c r="N39" i="72"/>
  <c r="N38" i="72"/>
  <c r="N37" i="72"/>
  <c r="N36" i="72"/>
  <c r="N35" i="72"/>
  <c r="N34" i="72"/>
  <c r="N33" i="72"/>
  <c r="N32" i="72"/>
  <c r="N31" i="72"/>
  <c r="N30" i="72"/>
  <c r="N29" i="72"/>
  <c r="N28" i="72"/>
  <c r="N27" i="72"/>
  <c r="N26" i="72"/>
  <c r="N25" i="72"/>
  <c r="N24" i="72"/>
  <c r="N23" i="72"/>
  <c r="N22" i="72"/>
  <c r="N21" i="72"/>
  <c r="N20" i="72"/>
  <c r="N19" i="72"/>
  <c r="N18" i="72"/>
  <c r="N17" i="72"/>
  <c r="N16" i="72"/>
  <c r="N15" i="72"/>
  <c r="N14" i="72"/>
  <c r="N13" i="72"/>
  <c r="N12" i="72"/>
  <c r="N11" i="72"/>
  <c r="N10" i="72"/>
  <c r="N9" i="72"/>
  <c r="N8" i="72"/>
  <c r="N7" i="72"/>
  <c r="N6" i="72"/>
  <c r="N5" i="72"/>
  <c r="T87" i="71"/>
  <c r="T86" i="71"/>
  <c r="T85" i="71"/>
  <c r="T84" i="71"/>
  <c r="T83" i="71"/>
  <c r="T82" i="71"/>
  <c r="T81" i="71"/>
  <c r="T80" i="71"/>
  <c r="T79" i="71"/>
  <c r="T78" i="71"/>
  <c r="T77" i="71"/>
  <c r="T76" i="71"/>
  <c r="T75" i="71"/>
  <c r="T74" i="71"/>
  <c r="T73" i="71"/>
  <c r="T72" i="71"/>
  <c r="T71" i="71"/>
  <c r="T70" i="71"/>
  <c r="T69" i="71"/>
  <c r="T68" i="71"/>
  <c r="T67" i="71"/>
  <c r="T66" i="71"/>
  <c r="T65" i="71"/>
  <c r="T64" i="71"/>
  <c r="T63" i="71"/>
  <c r="T62" i="71"/>
  <c r="T61" i="71"/>
  <c r="T60" i="71"/>
  <c r="T59" i="71"/>
  <c r="T58" i="71"/>
  <c r="T57" i="71"/>
  <c r="T56" i="71"/>
  <c r="T55" i="71"/>
  <c r="T54" i="71"/>
  <c r="T53" i="71"/>
  <c r="T52" i="71"/>
  <c r="T51" i="71"/>
  <c r="T50" i="71"/>
  <c r="T49" i="71"/>
  <c r="T48" i="71"/>
  <c r="T47" i="71"/>
  <c r="T46" i="71"/>
  <c r="T45" i="71"/>
  <c r="T44" i="71"/>
  <c r="T17" i="71"/>
  <c r="T16" i="71"/>
  <c r="T15" i="71"/>
  <c r="T14" i="71"/>
  <c r="T13" i="71"/>
  <c r="T12" i="71"/>
  <c r="T11" i="71"/>
  <c r="T10" i="71"/>
  <c r="T9" i="71"/>
  <c r="T8" i="71"/>
  <c r="T7" i="71"/>
  <c r="T6" i="71"/>
  <c r="T5" i="71"/>
  <c r="T231" i="54"/>
  <c r="S231" i="54"/>
  <c r="T230" i="54"/>
  <c r="S230" i="54"/>
  <c r="T229" i="54"/>
  <c r="S229" i="54"/>
  <c r="T228" i="54"/>
  <c r="S228" i="54"/>
  <c r="T227" i="54"/>
  <c r="S227" i="54"/>
  <c r="T226" i="54"/>
  <c r="S226" i="54"/>
  <c r="T225" i="54"/>
  <c r="S225" i="54"/>
  <c r="T224" i="54"/>
  <c r="S224" i="54"/>
  <c r="T223" i="54"/>
  <c r="S223" i="54"/>
  <c r="T222" i="54"/>
  <c r="S222" i="54"/>
  <c r="T221" i="54"/>
  <c r="S221" i="54"/>
  <c r="T220" i="54"/>
  <c r="S220" i="54"/>
  <c r="T219" i="54"/>
  <c r="S219" i="54"/>
  <c r="T218" i="54"/>
  <c r="S218" i="54"/>
  <c r="T217" i="54"/>
  <c r="S217" i="54"/>
  <c r="T216" i="54"/>
  <c r="S216" i="54"/>
  <c r="T215" i="54"/>
  <c r="S215" i="54"/>
  <c r="T214" i="54"/>
  <c r="S214" i="54"/>
  <c r="T213" i="54"/>
  <c r="S213" i="54"/>
  <c r="T212" i="54"/>
  <c r="S212" i="54"/>
  <c r="T211" i="54"/>
  <c r="S211" i="54"/>
  <c r="T210" i="54"/>
  <c r="S210" i="54"/>
  <c r="T209" i="54"/>
  <c r="S209" i="54"/>
  <c r="T208" i="54"/>
  <c r="S208" i="54"/>
  <c r="T207" i="54"/>
  <c r="S207" i="54"/>
  <c r="T206" i="54"/>
  <c r="S206" i="54"/>
  <c r="T205" i="54"/>
  <c r="S205" i="54"/>
  <c r="T204" i="54"/>
  <c r="S204" i="54"/>
  <c r="T203" i="54"/>
  <c r="S203" i="54"/>
  <c r="T202" i="54"/>
  <c r="S202" i="54"/>
  <c r="T201" i="54"/>
  <c r="S201" i="54"/>
  <c r="T200" i="54"/>
  <c r="S200" i="54"/>
  <c r="X30" i="68"/>
  <c r="X29" i="68"/>
  <c r="X28" i="68"/>
  <c r="X27" i="68"/>
  <c r="X26" i="68"/>
  <c r="X25" i="68"/>
  <c r="X24" i="68"/>
  <c r="Q30" i="68" l="1"/>
  <c r="V30" i="68" s="1"/>
  <c r="Q29" i="68"/>
  <c r="V29" i="68" s="1"/>
  <c r="Q28" i="68"/>
  <c r="V28" i="68" s="1"/>
  <c r="V27" i="68"/>
  <c r="Q27" i="68"/>
  <c r="W26" i="68"/>
  <c r="Q26" i="68"/>
  <c r="V26" i="68" s="1"/>
  <c r="W25" i="68"/>
  <c r="V25" i="68"/>
  <c r="Q25" i="68"/>
  <c r="W24" i="68"/>
  <c r="Q24" i="68"/>
  <c r="V24" i="68" s="1"/>
  <c r="X23" i="68"/>
  <c r="S23" i="68"/>
  <c r="V23" i="68" s="1"/>
  <c r="X22" i="68"/>
  <c r="W22" i="68"/>
  <c r="S22" i="68"/>
  <c r="V22" i="68" s="1"/>
  <c r="X21" i="68"/>
  <c r="S21" i="68"/>
  <c r="V21" i="68" s="1"/>
  <c r="X20" i="68"/>
  <c r="W20" i="68"/>
  <c r="S20" i="68"/>
  <c r="V20" i="68" s="1"/>
  <c r="X19" i="68"/>
  <c r="S19" i="68"/>
  <c r="V19" i="68" s="1"/>
  <c r="X18" i="68"/>
  <c r="V18" i="68"/>
  <c r="S18" i="68"/>
  <c r="X17" i="68"/>
  <c r="W17" i="68"/>
  <c r="S17" i="68"/>
  <c r="Q17" i="68"/>
  <c r="X16" i="68"/>
  <c r="S16" i="68"/>
  <c r="Q16" i="68"/>
  <c r="V16" i="68" s="1"/>
  <c r="X15" i="68"/>
  <c r="W15" i="68"/>
  <c r="Q15" i="68"/>
  <c r="V15" i="68" s="1"/>
  <c r="X14" i="68"/>
  <c r="W14" i="68"/>
  <c r="S14" i="68"/>
  <c r="V14" i="68" s="1"/>
  <c r="Q14" i="68"/>
  <c r="X13" i="68"/>
  <c r="W13" i="68"/>
  <c r="S13" i="68"/>
  <c r="Q13" i="68"/>
  <c r="X12" i="68"/>
  <c r="W12" i="68"/>
  <c r="S12" i="68"/>
  <c r="V12" i="68" s="1"/>
  <c r="Q12" i="68"/>
  <c r="X11" i="68"/>
  <c r="W11" i="68"/>
  <c r="S11" i="68"/>
  <c r="Q11" i="68"/>
  <c r="X10" i="68"/>
  <c r="W10" i="68"/>
  <c r="S10" i="68"/>
  <c r="V10" i="68" s="1"/>
  <c r="Q10" i="68"/>
  <c r="X9" i="68"/>
  <c r="S9" i="68"/>
  <c r="Q9" i="68"/>
  <c r="X8" i="68"/>
  <c r="W8" i="68"/>
  <c r="Q8" i="68"/>
  <c r="V8" i="68" s="1"/>
  <c r="X7" i="68"/>
  <c r="Q7" i="68"/>
  <c r="V7" i="68" s="1"/>
  <c r="X6" i="68"/>
  <c r="V6" i="68"/>
  <c r="S6" i="68"/>
  <c r="W5" i="68"/>
  <c r="Q5" i="68"/>
  <c r="V5" i="68" s="1"/>
  <c r="W4" i="68"/>
  <c r="Q4" i="68"/>
  <c r="V4" i="68" s="1"/>
  <c r="V9" i="68" l="1"/>
  <c r="V11" i="68"/>
  <c r="V13" i="68"/>
  <c r="V17" i="68"/>
  <c r="F10" i="63"/>
  <c r="E10" i="63"/>
  <c r="F8" i="63"/>
  <c r="E8" i="63"/>
  <c r="F6" i="63"/>
  <c r="E6" i="63"/>
  <c r="F4" i="63"/>
  <c r="E4" i="63"/>
  <c r="S194" i="54" l="1"/>
  <c r="S192" i="54"/>
  <c r="S190" i="54"/>
  <c r="S189" i="54"/>
  <c r="S186" i="54"/>
  <c r="S170" i="54"/>
  <c r="S171" i="54"/>
  <c r="S172" i="54"/>
  <c r="S173" i="54"/>
  <c r="S174" i="54"/>
  <c r="S175" i="54"/>
  <c r="S176" i="54"/>
  <c r="S177" i="54"/>
  <c r="S178" i="54"/>
  <c r="S179" i="54"/>
  <c r="S180" i="54"/>
  <c r="S181" i="54"/>
  <c r="S182" i="54"/>
  <c r="S183" i="54"/>
  <c r="S184" i="54"/>
  <c r="S161" i="54" l="1"/>
  <c r="S160" i="54"/>
  <c r="S159" i="54"/>
  <c r="S158" i="54"/>
  <c r="S169" i="54"/>
  <c r="S168" i="54"/>
  <c r="S167" i="54"/>
  <c r="S166" i="54"/>
  <c r="S165" i="54"/>
  <c r="S164" i="54"/>
  <c r="S163" i="54"/>
  <c r="S162" i="54"/>
  <c r="S157" i="54"/>
  <c r="S156" i="54"/>
  <c r="S155" i="54"/>
  <c r="S154" i="54"/>
  <c r="S153" i="54"/>
  <c r="S152" i="54"/>
  <c r="S151" i="54"/>
  <c r="S150" i="54"/>
  <c r="S149" i="54"/>
  <c r="S148" i="54"/>
  <c r="S147" i="54"/>
  <c r="S146" i="54"/>
  <c r="S145" i="54"/>
  <c r="S144" i="54"/>
  <c r="S143" i="54"/>
  <c r="S142" i="54"/>
  <c r="S141" i="54"/>
  <c r="S140" i="54"/>
  <c r="S139" i="54"/>
  <c r="S138" i="54"/>
  <c r="S137" i="54"/>
  <c r="S136" i="54"/>
  <c r="S135" i="54"/>
  <c r="S134" i="54"/>
  <c r="S133" i="54"/>
  <c r="S132" i="54"/>
  <c r="S131" i="54"/>
  <c r="S130" i="54"/>
  <c r="S129" i="54"/>
  <c r="S128" i="54"/>
  <c r="S127" i="54"/>
  <c r="S126" i="54"/>
  <c r="S125" i="54"/>
  <c r="S124" i="54"/>
  <c r="S123" i="54"/>
  <c r="S122" i="54"/>
  <c r="S121" i="54"/>
  <c r="S120" i="54"/>
  <c r="S119" i="54"/>
  <c r="S118" i="54"/>
  <c r="S117" i="54"/>
  <c r="S116" i="54"/>
  <c r="S115" i="54"/>
  <c r="S114" i="54"/>
  <c r="S113" i="54"/>
  <c r="S112" i="54"/>
  <c r="S111" i="54"/>
  <c r="S110" i="54"/>
  <c r="S109" i="54"/>
  <c r="S108" i="54"/>
  <c r="S107" i="54"/>
  <c r="S106" i="54"/>
  <c r="S105" i="54"/>
  <c r="S104" i="54"/>
  <c r="S103" i="54"/>
  <c r="S102" i="54"/>
  <c r="S97" i="54"/>
  <c r="S96" i="54"/>
  <c r="S95" i="54"/>
  <c r="S94" i="54"/>
  <c r="S93" i="54"/>
  <c r="S92" i="54"/>
  <c r="S91" i="54"/>
  <c r="S90" i="54"/>
  <c r="S89" i="54"/>
  <c r="S88" i="54"/>
  <c r="S87" i="54"/>
  <c r="S86" i="54"/>
  <c r="S85" i="54"/>
  <c r="S84" i="54"/>
  <c r="S83" i="54"/>
  <c r="S82" i="54"/>
  <c r="S81" i="54"/>
  <c r="S80" i="54"/>
  <c r="S79" i="54"/>
  <c r="S78" i="54"/>
  <c r="S77" i="54"/>
  <c r="S76" i="54"/>
  <c r="S75" i="54"/>
  <c r="S74" i="54"/>
  <c r="S73" i="54"/>
  <c r="S72" i="54"/>
  <c r="S71" i="54"/>
  <c r="S70" i="54"/>
  <c r="S69" i="54"/>
  <c r="S68" i="54"/>
  <c r="S67" i="54"/>
  <c r="S66" i="54"/>
  <c r="S65" i="54"/>
  <c r="S64" i="54"/>
  <c r="S63" i="54"/>
  <c r="S62" i="54"/>
  <c r="S61" i="54"/>
  <c r="S60" i="54"/>
  <c r="S59" i="54"/>
  <c r="S58" i="54"/>
  <c r="S57" i="54"/>
  <c r="S56" i="54"/>
  <c r="S55" i="54"/>
  <c r="S54" i="54"/>
  <c r="S53" i="54"/>
  <c r="S52" i="54"/>
  <c r="S51" i="54"/>
  <c r="S50" i="54"/>
  <c r="S49" i="54"/>
  <c r="S48" i="54"/>
  <c r="S47" i="54"/>
  <c r="S46" i="54"/>
  <c r="S45" i="54"/>
  <c r="S44" i="54"/>
  <c r="S43" i="54"/>
  <c r="S42" i="54"/>
  <c r="S39" i="54"/>
  <c r="S38" i="54"/>
  <c r="S37" i="54"/>
  <c r="S36" i="54"/>
  <c r="S35" i="54"/>
  <c r="S34" i="54"/>
  <c r="S33" i="54"/>
  <c r="S32" i="54"/>
  <c r="S31" i="54"/>
  <c r="S30" i="54"/>
  <c r="S29" i="54"/>
  <c r="S28" i="54"/>
  <c r="S27" i="54"/>
  <c r="S26" i="54"/>
  <c r="S25" i="54"/>
  <c r="S24" i="54"/>
  <c r="S23" i="54"/>
  <c r="S12" i="54"/>
  <c r="S11" i="54"/>
  <c r="S8" i="54"/>
  <c r="S7" i="54"/>
  <c r="S6" i="54"/>
  <c r="S5" i="54"/>
  <c r="S4" i="54"/>
  <c r="T5" i="46"/>
  <c r="R13" i="30"/>
  <c r="R10" i="30"/>
  <c r="R7" i="30"/>
  <c r="R6" i="30"/>
  <c r="R5" i="30"/>
  <c r="R4" i="30"/>
  <c r="R8" i="30"/>
  <c r="S5" i="46"/>
  <c r="S6" i="46"/>
  <c r="S7" i="46"/>
  <c r="S8" i="46"/>
  <c r="R23" i="30"/>
  <c r="R22" i="30"/>
  <c r="R21" i="30"/>
  <c r="R20" i="30"/>
  <c r="R19" i="30"/>
  <c r="R18" i="30"/>
  <c r="R17" i="30"/>
  <c r="R16" i="30"/>
  <c r="R15" i="30"/>
  <c r="R9" i="30"/>
  <c r="Q20" i="30"/>
  <c r="Q19" i="30"/>
  <c r="Q18" i="30"/>
  <c r="Q17" i="30"/>
  <c r="Q16" i="30"/>
  <c r="Q15" i="30"/>
  <c r="Q9" i="30"/>
</calcChain>
</file>

<file path=xl/sharedStrings.xml><?xml version="1.0" encoding="utf-8"?>
<sst xmlns="http://schemas.openxmlformats.org/spreadsheetml/2006/main" count="30704" uniqueCount="1574">
  <si>
    <t>North Sea and Eastern Arctic, North Atlantic</t>
  </si>
  <si>
    <t>Eastern Artic(I, II)+XII, XIV</t>
  </si>
  <si>
    <t>ICES, NAFO</t>
  </si>
  <si>
    <t>Achieved length sampling</t>
  </si>
  <si>
    <t>Achieved no of fish measured at national level</t>
  </si>
  <si>
    <t>Concurrent sampling at sea+other</t>
  </si>
  <si>
    <t>Bilateral agreement</t>
  </si>
  <si>
    <t>Metier level 6</t>
  </si>
  <si>
    <t>Achieved no of fish measured at a national level by metier 
(= J + K + L)</t>
  </si>
  <si>
    <t>Urophycis tenuis</t>
  </si>
  <si>
    <t>Arnoglossus laterna</t>
  </si>
  <si>
    <t>Beryx splendens</t>
  </si>
  <si>
    <t>Deania profundorum</t>
  </si>
  <si>
    <t>Eledone cirrhosa</t>
  </si>
  <si>
    <t>Eledone moschata</t>
  </si>
  <si>
    <t>Illex coindetii</t>
  </si>
  <si>
    <t>Leucoraja naevus</t>
  </si>
  <si>
    <t>Loligo spp</t>
  </si>
  <si>
    <t>Lophius piscatorius</t>
  </si>
  <si>
    <t>Muraenidae</t>
  </si>
  <si>
    <t>Mustelus spp</t>
  </si>
  <si>
    <t>Pagellus acarne</t>
  </si>
  <si>
    <t>Raja miraletus</t>
  </si>
  <si>
    <t>Raja undulata</t>
  </si>
  <si>
    <t>Rostroraja alba</t>
  </si>
  <si>
    <t>Scorpaenidae</t>
  </si>
  <si>
    <t>Solea spp</t>
  </si>
  <si>
    <t>Sparus aurata</t>
  </si>
  <si>
    <t>Trigla lyra</t>
  </si>
  <si>
    <t>Alopias vulpinus</t>
  </si>
  <si>
    <t>Makaira nigricans</t>
  </si>
  <si>
    <t>Tetrapturus albidus</t>
  </si>
  <si>
    <t>Table III.C.6 - Achieved length sampling of catches, landings and discards by metier and species</t>
  </si>
  <si>
    <t>Table III.F.1 – Transversal Variables Data collection strategy</t>
  </si>
  <si>
    <t>Variable group</t>
  </si>
  <si>
    <t>Fleet segments (a)</t>
  </si>
  <si>
    <t>Type of data collection scheme (b)</t>
  </si>
  <si>
    <t>Achieved sample rate (c )</t>
  </si>
  <si>
    <t>Response rate (c )</t>
  </si>
  <si>
    <t>CV (c )</t>
  </si>
  <si>
    <t>Capacity</t>
  </si>
  <si>
    <t>Effort</t>
  </si>
  <si>
    <t>Logbooks</t>
  </si>
  <si>
    <t>Number of fishing operations</t>
  </si>
  <si>
    <t>Number of hooks</t>
  </si>
  <si>
    <t>Number of pots, traps</t>
  </si>
  <si>
    <t>Energy consumption</t>
  </si>
  <si>
    <t>(b) A - Census; B - Probability Sample Survey; C - Non-Probability Sample Survey</t>
  </si>
  <si>
    <t>Table III.F.2 - Conversion factors</t>
  </si>
  <si>
    <t>Presentation</t>
  </si>
  <si>
    <t>Conversion factor</t>
  </si>
  <si>
    <t>FRO-GUT</t>
  </si>
  <si>
    <t>FRO-WHL</t>
  </si>
  <si>
    <t>FRE-GUT</t>
  </si>
  <si>
    <t>FRE-WHL</t>
  </si>
  <si>
    <t>FRE-GUH</t>
  </si>
  <si>
    <t>FRO-GUH</t>
  </si>
  <si>
    <t>Lophius spp</t>
  </si>
  <si>
    <t>FRO-FIS</t>
  </si>
  <si>
    <t>FRO-TAL</t>
  </si>
  <si>
    <t>FRE-GUG</t>
  </si>
  <si>
    <t>FRE-HEA</t>
  </si>
  <si>
    <t>FRE-TAL</t>
  </si>
  <si>
    <t>FRO-HEA</t>
  </si>
  <si>
    <t>FRO-OTH</t>
  </si>
  <si>
    <t>FRO-FIL</t>
  </si>
  <si>
    <t>FRO-SUR</t>
  </si>
  <si>
    <t>Pecten maximus</t>
  </si>
  <si>
    <t>FRO-FSP</t>
  </si>
  <si>
    <t>FRO-JAT</t>
  </si>
  <si>
    <t>FRO-GHT</t>
  </si>
  <si>
    <t>Hippoglossus hippoglossus</t>
  </si>
  <si>
    <t>Scyliorhinus spp</t>
  </si>
  <si>
    <t>Lophius budagassa</t>
  </si>
  <si>
    <t>Scyliorhinus canicula</t>
  </si>
  <si>
    <t>Ixa/Southern Stock</t>
  </si>
  <si>
    <t xml:space="preserve"> Working Group on Cephalopod Fisheries and Life History [WGCEPH] ( 27–30 March 2012 Cadiz, Spain)</t>
  </si>
  <si>
    <t xml:space="preserve">(b) Participation by correspondence </t>
  </si>
  <si>
    <t>NEAFC</t>
  </si>
  <si>
    <t>Cyclopterus lumpus</t>
  </si>
  <si>
    <t>FRO-FSB</t>
  </si>
  <si>
    <t>FRO-JAP</t>
  </si>
  <si>
    <t>Melanogrammus aeglefinus</t>
  </si>
  <si>
    <t>FRE-FIS</t>
  </si>
  <si>
    <t>FRE-FIL</t>
  </si>
  <si>
    <t>FRO-CBF</t>
  </si>
  <si>
    <t>Centrophorus granulosus</t>
  </si>
  <si>
    <t>Pagellus erythrinus</t>
  </si>
  <si>
    <t>Pandalus borealis</t>
  </si>
  <si>
    <t xml:space="preserve">Bothidae </t>
  </si>
  <si>
    <t>Sebastes spp</t>
  </si>
  <si>
    <t>Dentex maroccanus</t>
  </si>
  <si>
    <t>Mallotus villosus</t>
  </si>
  <si>
    <t>Portunus spp</t>
  </si>
  <si>
    <t>Crangon crangon</t>
  </si>
  <si>
    <t>Balistidae</t>
  </si>
  <si>
    <t>Pollachius virens</t>
  </si>
  <si>
    <t>Ammodytes spp</t>
  </si>
  <si>
    <t>Trisopterus esmarkii</t>
  </si>
  <si>
    <t>FRO-GUG</t>
  </si>
  <si>
    <t>Sprattus sprattus</t>
  </si>
  <si>
    <t>Etmopterus spp</t>
  </si>
  <si>
    <t>Beryx spp</t>
  </si>
  <si>
    <t>Mytilus spp</t>
  </si>
  <si>
    <t>Pegusa lascaris</t>
  </si>
  <si>
    <t>FRE-SGT</t>
  </si>
  <si>
    <t>Ostrea spp</t>
  </si>
  <si>
    <t>Merluccius bilinearis</t>
  </si>
  <si>
    <t>Anarhichas spp</t>
  </si>
  <si>
    <t>Anarhichas minor</t>
  </si>
  <si>
    <t>Merluccius spp</t>
  </si>
  <si>
    <t>Octopodidae</t>
  </si>
  <si>
    <t>Pseudotolithus spp</t>
  </si>
  <si>
    <t>Diplodus spp</t>
  </si>
  <si>
    <t>Platichthys flesus</t>
  </si>
  <si>
    <t>FRE-GUS</t>
  </si>
  <si>
    <t>Limanda limanda</t>
  </si>
  <si>
    <t>Mugil spp</t>
  </si>
  <si>
    <t>Somniosus microcephalus</t>
  </si>
  <si>
    <t>Raja bigelowi</t>
  </si>
  <si>
    <t>FRO-WNG</t>
  </si>
  <si>
    <t>FRE-WNG</t>
  </si>
  <si>
    <t>Muraena augusti</t>
  </si>
  <si>
    <t>Polymixia nobilis</t>
  </si>
  <si>
    <t>Centrophorus lusitanicus</t>
  </si>
  <si>
    <t>Euselachii</t>
  </si>
  <si>
    <t>Osteichthyes</t>
  </si>
  <si>
    <t>Raja circularis</t>
  </si>
  <si>
    <t>Salmo trutta fario</t>
  </si>
  <si>
    <t>Thunnus spp</t>
  </si>
  <si>
    <t>FRO-GUS</t>
  </si>
  <si>
    <t>Anarhichas lupus</t>
  </si>
  <si>
    <t>Raja spp</t>
  </si>
  <si>
    <t>Beryx decadactylus</t>
  </si>
  <si>
    <t>Centroselachus crepidater</t>
  </si>
  <si>
    <t>FRE-GHT</t>
  </si>
  <si>
    <t>Trachurus trecae</t>
  </si>
  <si>
    <t>Lophius americanus</t>
  </si>
  <si>
    <t>Macrourus berglax</t>
  </si>
  <si>
    <t>Dissostichus eleginoides</t>
  </si>
  <si>
    <t>Illex illecebrosus</t>
  </si>
  <si>
    <t>Penaeus monodon</t>
  </si>
  <si>
    <t>Penaeus semisulcatus</t>
  </si>
  <si>
    <t>Amblyraja radiata</t>
  </si>
  <si>
    <t>Raja oxyrinchus</t>
  </si>
  <si>
    <t>Penaeus spp</t>
  </si>
  <si>
    <t>Lophiodes kempi</t>
  </si>
  <si>
    <t>Scymnodon ringens</t>
  </si>
  <si>
    <t>Lophius vaillanti</t>
  </si>
  <si>
    <t>Deania histricosa</t>
  </si>
  <si>
    <t>Centrophorus moluccensis</t>
  </si>
  <si>
    <t>Centroscymnus cryptacanthus</t>
  </si>
  <si>
    <t>Table III.G.1-  List of surveys</t>
  </si>
  <si>
    <t>Year of the survey</t>
  </si>
  <si>
    <t>% achievement no days ----- A/P %</t>
  </si>
  <si>
    <t>% achievement target ----- A/P %</t>
  </si>
  <si>
    <t>Name of survey</t>
  </si>
  <si>
    <t>Aim of survey</t>
  </si>
  <si>
    <t>Area(s)
covered</t>
  </si>
  <si>
    <t>Period (Month)</t>
  </si>
  <si>
    <t>Days at sea planned</t>
  </si>
  <si>
    <t>Max. days eligible</t>
  </si>
  <si>
    <t>Type of Sampling activities</t>
  </si>
  <si>
    <t>Planned target</t>
  </si>
  <si>
    <t>Ecosystem indicators collected</t>
  </si>
  <si>
    <t>Map</t>
  </si>
  <si>
    <t>Relevant international planning group</t>
  </si>
  <si>
    <t>Upload in international database</t>
  </si>
  <si>
    <t>Achieved Days at sea</t>
  </si>
  <si>
    <t>Achieved Target</t>
  </si>
  <si>
    <t>Flemish Cap Groundfish survey</t>
  </si>
  <si>
    <t>Demersal Fish abundance indices(cod, redfish,american Place,etc)</t>
  </si>
  <si>
    <t>NAFO-3 M</t>
  </si>
  <si>
    <t>July</t>
  </si>
  <si>
    <t>Fishing Hauls (simple random)</t>
  </si>
  <si>
    <t>195 hauls</t>
  </si>
  <si>
    <t>1,2,3,4</t>
  </si>
  <si>
    <t>NAFO-Scientific Council</t>
  </si>
  <si>
    <t xml:space="preserve">Western IBTS 4th quarter </t>
  </si>
  <si>
    <t>Indices of abundance for
Cod, American Plaice,
Redfish, Greenland
Halibut, Roughhead
Grenadier</t>
  </si>
  <si>
    <t>IX a</t>
  </si>
  <si>
    <t>4th Quarter</t>
  </si>
  <si>
    <t>Fishing Hauls (fixed stations)</t>
  </si>
  <si>
    <t>96 fish. hauls (fixed stations)</t>
  </si>
  <si>
    <t>Map 1</t>
  </si>
  <si>
    <t>IBTSWG</t>
  </si>
  <si>
    <t>Sardine, Anchovy Horse Mackerel Acoustic Survey</t>
  </si>
  <si>
    <t>Sardine, Anchovy, Mackerel, Horse Mackerel abundance indices</t>
  </si>
  <si>
    <t>IX a(Portuguese coast and Gulf of Cadiz</t>
  </si>
  <si>
    <t>Mar-Apr</t>
  </si>
  <si>
    <t>Echo sounding radials+pelagic and demersal fishing hauls</t>
  </si>
  <si>
    <t>69 acoustic tracks/no. Hauls depending of fish event</t>
  </si>
  <si>
    <t>Map 2</t>
  </si>
  <si>
    <t xml:space="preserve"> WGCEGG</t>
  </si>
  <si>
    <t>N                       Available in National DB</t>
  </si>
  <si>
    <t>Nephrops TV Survey - Offshore Portugal</t>
  </si>
  <si>
    <t>Nephrops TV Survey - offshore Portugal</t>
  </si>
  <si>
    <t>UWTV (FU 28-29)</t>
  </si>
  <si>
    <t>June</t>
  </si>
  <si>
    <t xml:space="preserve"> Fishing Hauls and video footage (fixed stations)</t>
  </si>
  <si>
    <t>76 fixed fish. hauls; 60 UWTV tracks</t>
  </si>
  <si>
    <t>Map 3</t>
  </si>
  <si>
    <t>Sardine DEPM (triennial)</t>
  </si>
  <si>
    <t>Sardine SSB and use of CUFES</t>
  </si>
  <si>
    <t>VIII c, IXa</t>
  </si>
  <si>
    <t>Jan-Feb</t>
  </si>
  <si>
    <t>sampling grid-CUFES,Calvet nets, Pelagic trawl</t>
  </si>
  <si>
    <t>400-500-Calvet net; 500-600 CUFES; no. of hauls depending of fish event</t>
  </si>
  <si>
    <t>Map 4</t>
  </si>
  <si>
    <t xml:space="preserve"> WGCEGGS</t>
  </si>
  <si>
    <t>N                        Available in National DB</t>
  </si>
  <si>
    <t>International Mackerel and Horse Mackerel Egg survey -MEGS (triennial)</t>
  </si>
  <si>
    <t>Mackerel, Horse Mackerel egg production</t>
  </si>
  <si>
    <t xml:space="preserve"> IXa</t>
  </si>
  <si>
    <t>January-July</t>
  </si>
  <si>
    <t>35</t>
  </si>
  <si>
    <t>310</t>
  </si>
  <si>
    <t>Fixed plankton hauls (CALVET and BONGO)+fishing hauls</t>
  </si>
  <si>
    <t>562 Plankton hauls+48 radials; no. of hauls depending of fish event</t>
  </si>
  <si>
    <t xml:space="preserve"> WGMEGS</t>
  </si>
  <si>
    <t>0</t>
  </si>
  <si>
    <t>Table IV.A.1 - General overview of aquaculture activities</t>
  </si>
  <si>
    <t xml:space="preserve">Fish farming techniques </t>
  </si>
  <si>
    <t>Shellfish farming techniques</t>
  </si>
  <si>
    <t>Land based farms</t>
  </si>
  <si>
    <t>Cages</t>
  </si>
  <si>
    <t>Hatcheries and Nurseries</t>
  </si>
  <si>
    <t>On growing</t>
  </si>
  <si>
    <t>Combined</t>
  </si>
  <si>
    <t>Rafts</t>
  </si>
  <si>
    <t>Long line</t>
  </si>
  <si>
    <t>Bottom</t>
  </si>
  <si>
    <t>Other</t>
  </si>
  <si>
    <t xml:space="preserve">Other marine fish (a) </t>
  </si>
  <si>
    <t>Sea bass and Sea Bream (b)</t>
  </si>
  <si>
    <t>Oyster (c)</t>
  </si>
  <si>
    <t xml:space="preserve">Other marine fish (d) </t>
  </si>
  <si>
    <t xml:space="preserve">Other shellfish (e) </t>
  </si>
  <si>
    <t>Sea bass and Sea Bream (f)</t>
  </si>
  <si>
    <t xml:space="preserve">Sea bass and Sea Bream (g) </t>
  </si>
  <si>
    <t xml:space="preserve">Sea bass and Sea Bream (h) </t>
  </si>
  <si>
    <t xml:space="preserve">Sea bass and Sea Bream (i) </t>
  </si>
  <si>
    <t>Mussels(j)</t>
  </si>
  <si>
    <t xml:space="preserve">Sea bass and Sea Bream (k) </t>
  </si>
  <si>
    <t>Oyster (l)</t>
  </si>
  <si>
    <t>Oyster (m)</t>
  </si>
  <si>
    <t xml:space="preserve">Sea bass and Sea Bream (o) </t>
  </si>
  <si>
    <t>Other marine fish (p)</t>
  </si>
  <si>
    <t xml:space="preserve">Sea bass and Sea Bream (q) </t>
  </si>
  <si>
    <t>Trout (r)</t>
  </si>
  <si>
    <t>Trout (s)</t>
  </si>
  <si>
    <t>Other marine fish (t)</t>
  </si>
  <si>
    <t>(a) Thunnus thynnus</t>
  </si>
  <si>
    <t>(b) European seabass</t>
  </si>
  <si>
    <t>(c) Cerastoderma edule</t>
  </si>
  <si>
    <t>(d) Sepia officinalis</t>
  </si>
  <si>
    <t>(e) Ruditapes decussatus</t>
  </si>
  <si>
    <t>(f) Venerupis pullastra</t>
  </si>
  <si>
    <t>(g)  Anguilla anguilla</t>
  </si>
  <si>
    <t>(h) Argyrosomus regius</t>
  </si>
  <si>
    <t>(i) Mugil spp</t>
  </si>
  <si>
    <t>(j) Mytilus spp</t>
  </si>
  <si>
    <t>(k)  This row contains all other not listed marine species</t>
  </si>
  <si>
    <t>(l) Crassostrea angulata</t>
  </si>
  <si>
    <t>(m) Ostrea edulis</t>
  </si>
  <si>
    <t>(n) Crassostrea gigas</t>
  </si>
  <si>
    <t>(o) Sparus aurata</t>
  </si>
  <si>
    <t>(p) Solea solea</t>
  </si>
  <si>
    <t>(q) Diplodus sargus</t>
  </si>
  <si>
    <t>(r) Oncorhynchus mykiss</t>
  </si>
  <si>
    <t>(s) Salmo trutta fario</t>
  </si>
  <si>
    <t>(t) Psetta maxima</t>
  </si>
  <si>
    <t>AR YEAR</t>
  </si>
  <si>
    <t>Table IV.A.2 - Population segments for collection of aquaculture data</t>
  </si>
  <si>
    <t>Segment</t>
  </si>
  <si>
    <t>Total 
population no. (a)
----
N</t>
  </si>
  <si>
    <t xml:space="preserve">Frame population no. 
----
F </t>
  </si>
  <si>
    <t>Planned
sample no. (a)
-----
P</t>
  </si>
  <si>
    <t xml:space="preserve"> Planned 
sample rate
-----
P/F*100 (%)</t>
  </si>
  <si>
    <t>Type of data collection scheme  (b)</t>
  </si>
  <si>
    <t>Achieved no.sample</t>
  </si>
  <si>
    <t>Achieved Sample rate / Planned sampled rate</t>
  </si>
  <si>
    <t>Land based farms - On growing - sea bass &amp; sea bream</t>
  </si>
  <si>
    <t>Cages - sea bass &amp; sea bream</t>
  </si>
  <si>
    <t>Land based farms - On growing- other marine fish</t>
  </si>
  <si>
    <t xml:space="preserve">(a) planned sample can be modified based on updated information on the total population </t>
  </si>
  <si>
    <t>(c) name of the survey as reported in the NP if applicable. Not mandatory</t>
  </si>
  <si>
    <t>AR Year</t>
  </si>
  <si>
    <t>Achieved Sampled rate
-----
A/F</t>
  </si>
  <si>
    <t>National name of the survey (c)</t>
  </si>
  <si>
    <t>Table IV.A.3 – Sampling strategy  - Aquaculture sector</t>
  </si>
  <si>
    <t>TR year</t>
  </si>
  <si>
    <t>Variables (as listed in Appendix X)</t>
  </si>
  <si>
    <t>Type of data collection scheme  (a)</t>
  </si>
  <si>
    <t>Achieved sample rate</t>
  </si>
  <si>
    <t>Response rate</t>
  </si>
  <si>
    <t>CV</t>
  </si>
  <si>
    <t>Other variability indicators (c )</t>
  </si>
  <si>
    <t>Segments (b)</t>
  </si>
  <si>
    <t>Debt</t>
  </si>
  <si>
    <t>questionnaires</t>
  </si>
  <si>
    <t>Depreciation of capital</t>
  </si>
  <si>
    <t>Extraordinary costs, net</t>
  </si>
  <si>
    <t>Financial costs, net</t>
  </si>
  <si>
    <t>Net Investments</t>
  </si>
  <si>
    <t>Other operational costs</t>
  </si>
  <si>
    <t>Repair and maintenance</t>
  </si>
  <si>
    <t>Subsidies</t>
  </si>
  <si>
    <t>Total value of assets</t>
  </si>
  <si>
    <t>Wages and salaries</t>
  </si>
  <si>
    <t>Female FTE</t>
  </si>
  <si>
    <t>Male FTE</t>
  </si>
  <si>
    <t>Total Employees</t>
  </si>
  <si>
    <t>FTE</t>
  </si>
  <si>
    <t>(a) A - Census; B - Probability Sample Survey; C - Non-Probability Sample Survey</t>
  </si>
  <si>
    <t>(b)  segments can be reported as "all segments" in the case the sampling strategy is the same for all segments, otherwise MS should specify the segments for which a specific sampling strategy has been used</t>
  </si>
  <si>
    <t>(c) only in case of Non Probability Sampling, measures of variability other than CV could be provided and explained in the text</t>
  </si>
  <si>
    <t>Table IV.B.1 - Processing industry: Population segments for collection of economic data</t>
  </si>
  <si>
    <t>Segment (a)</t>
  </si>
  <si>
    <t>Total 
population no.
-----
N</t>
  </si>
  <si>
    <t xml:space="preserve">Frame population no. F </t>
  </si>
  <si>
    <t>Planned
sample no. 
-----
P</t>
  </si>
  <si>
    <t xml:space="preserve"> Planned 
sample rate 
-----
P/F*100 (%)</t>
  </si>
  <si>
    <t>Achieved no. sample</t>
  </si>
  <si>
    <t>(a) in case of no stratification, put all the population</t>
  </si>
  <si>
    <t>Table IV.B.2 – Sampling strategy - Processing industry</t>
  </si>
  <si>
    <t>Variables (as listed in Appendix XII)</t>
  </si>
  <si>
    <t>Other variability indicators (b)</t>
  </si>
  <si>
    <t>Segments (c)</t>
  </si>
  <si>
    <t>Turnover</t>
  </si>
  <si>
    <t>SBS</t>
  </si>
  <si>
    <t>all segments</t>
  </si>
  <si>
    <t>Other income</t>
  </si>
  <si>
    <t>Wages and salaries of staff</t>
  </si>
  <si>
    <t>Imputed value of unpaid labour</t>
  </si>
  <si>
    <t xml:space="preserve">Purchase of fish and other raw material for production </t>
  </si>
  <si>
    <t xml:space="preserve">Other operational costs </t>
  </si>
  <si>
    <t xml:space="preserve">Extraordinary costs, net </t>
  </si>
  <si>
    <t>Number of persons employed</t>
  </si>
  <si>
    <t>(b) only in case of Non Probability Sampling, measures of variability other than CV could be provided and explained in the text</t>
  </si>
  <si>
    <t>(c ) segments can be reported as "all segments" in the case the sampling strategy is the same for all segments, otherwise MS should specify the segments for which a specific sampling strategy has been used</t>
  </si>
  <si>
    <t>(d) If data are used from SBS (Structural Business Statistics) and CV is not available for some variables, please indicate this by 'N.A. SBS'.</t>
  </si>
  <si>
    <t>CV (d)</t>
  </si>
  <si>
    <t xml:space="preserve">Table V.1 - Indicators to measure the effects of fisheries on the marine ecosystem </t>
  </si>
  <si>
    <t>Code specification</t>
  </si>
  <si>
    <t xml:space="preserve"> Indicator</t>
  </si>
  <si>
    <t>Data required</t>
  </si>
  <si>
    <t>Data collection</t>
  </si>
  <si>
    <t>Effective time lag for availability</t>
  </si>
  <si>
    <t>Time interval for position reports</t>
  </si>
  <si>
    <t>North Atlantic and NAFO</t>
  </si>
  <si>
    <t xml:space="preserve">Distribution of fishing activities </t>
  </si>
  <si>
    <t xml:space="preserve">Position and vessel registration </t>
  </si>
  <si>
    <t xml:space="preserve">Aggregation of fishing activities </t>
  </si>
  <si>
    <t>Areas not impacted by mobile</t>
  </si>
  <si>
    <t>Fuel efficiency of fish capture</t>
  </si>
  <si>
    <t>Value of landings and cost of fuel.</t>
  </si>
  <si>
    <t>1 year</t>
  </si>
  <si>
    <t>Annualy</t>
  </si>
  <si>
    <t>Discarding rates of commercially exploited species</t>
  </si>
  <si>
    <t>Species of catches and discards,  length composition and abundance of catches and discards</t>
  </si>
  <si>
    <t>Other Regions/Central East Atlantic</t>
  </si>
  <si>
    <t>Species of catches and discards, length of catches and discards, abundance of catches and discards</t>
  </si>
  <si>
    <t>Conservation status of fish species</t>
  </si>
  <si>
    <t>Species, length and abundance from surveys</t>
  </si>
  <si>
    <t>Proportion of large fish</t>
  </si>
  <si>
    <t>Mean maximum length of fishes</t>
  </si>
  <si>
    <t>Size at maturation of exploited fish species</t>
  </si>
  <si>
    <t>Individual measurements of age, length, sex and maturity from surveys</t>
  </si>
  <si>
    <t>VI.1 – Achieved Data transmission</t>
  </si>
  <si>
    <t>Types of data transmitted</t>
  </si>
  <si>
    <t>Expert group
or
Project</t>
  </si>
  <si>
    <t>Species
or
Fleet segment</t>
  </si>
  <si>
    <t>Species specific effort</t>
  </si>
  <si>
    <t>Quantities landed</t>
  </si>
  <si>
    <t>Quantities discarded</t>
  </si>
  <si>
    <t>CPUE data</t>
  </si>
  <si>
    <t>Survey data</t>
  </si>
  <si>
    <t>Length comp landings</t>
  </si>
  <si>
    <t>Age comp landings</t>
  </si>
  <si>
    <t>Length comp discards</t>
  </si>
  <si>
    <t>Age comp discards</t>
  </si>
  <si>
    <t>Growth</t>
  </si>
  <si>
    <t>Sex ratios</t>
  </si>
  <si>
    <t>Economic data fleets</t>
  </si>
  <si>
    <t>Fish processing industry</t>
  </si>
  <si>
    <t>AFWG</t>
  </si>
  <si>
    <t>I,II</t>
  </si>
  <si>
    <t>Gadus morua</t>
  </si>
  <si>
    <t>NWWG</t>
  </si>
  <si>
    <t>XII,XIV</t>
  </si>
  <si>
    <t>WGHMM</t>
  </si>
  <si>
    <t>VIIIc,IXa</t>
  </si>
  <si>
    <t>Lophius piscatoris</t>
  </si>
  <si>
    <t>Merlucius merlucius</t>
  </si>
  <si>
    <t>Lepidorhombus Whiffiagonis</t>
  </si>
  <si>
    <t>FU 28-29</t>
  </si>
  <si>
    <t>WGMEGS</t>
  </si>
  <si>
    <t>Scombrus scombrus</t>
  </si>
  <si>
    <t>WGACEGG</t>
  </si>
  <si>
    <t>WGWIDE</t>
  </si>
  <si>
    <t>Southern Stock</t>
  </si>
  <si>
    <t>I-IX</t>
  </si>
  <si>
    <t>WGGANSA</t>
  </si>
  <si>
    <t>WGDEEP</t>
  </si>
  <si>
    <t xml:space="preserve">Coryphaenoides rupestris </t>
  </si>
  <si>
    <t xml:space="preserve">Hoplostethus atlanticus </t>
  </si>
  <si>
    <t>WGEF</t>
  </si>
  <si>
    <t xml:space="preserve">Squalus acanthias </t>
  </si>
  <si>
    <t>Centrophorus squamosos</t>
  </si>
  <si>
    <t>Raja microocellata</t>
  </si>
  <si>
    <t>WGEEL</t>
  </si>
  <si>
    <t>Anguila anguila (c)</t>
  </si>
  <si>
    <t>WGCEPH</t>
  </si>
  <si>
    <t>Loligo forbesi</t>
  </si>
  <si>
    <t>2J3KL</t>
  </si>
  <si>
    <t>SA 2, 3KLMNO</t>
  </si>
  <si>
    <t>SA 2 +3</t>
  </si>
  <si>
    <t>Pandalus spp</t>
  </si>
  <si>
    <t>ICCAT- SWO WG</t>
  </si>
  <si>
    <t>ICCAT-N Atlant</t>
  </si>
  <si>
    <t>ICCAT-S Atlant</t>
  </si>
  <si>
    <t>ICCAT- BFT WG</t>
  </si>
  <si>
    <t>STECF/SGMOS</t>
  </si>
  <si>
    <t>Hake; DEEP Species ; Western Waters</t>
  </si>
  <si>
    <t>FU 5</t>
  </si>
  <si>
    <t>STECF/SGECA</t>
  </si>
  <si>
    <t>All Fleet Sgments</t>
  </si>
  <si>
    <t>FU 7</t>
  </si>
  <si>
    <t>Processing Industry</t>
  </si>
  <si>
    <t>FU 8</t>
  </si>
  <si>
    <t>Highy migratory species</t>
  </si>
  <si>
    <t>CECAF 34.1.2.</t>
  </si>
  <si>
    <t>SGNEPS</t>
  </si>
  <si>
    <t>WGHANSA</t>
  </si>
  <si>
    <t>WGNEW</t>
  </si>
  <si>
    <t>Working Group on Fisheries Acoustics, Science and Technology (WGFAST) (Brest, 23-27 April)</t>
  </si>
  <si>
    <t>Working Group on Improving use of Survey Data for Assessment and Advice (WGISDAA), (ICES HQ, Copenhagen, 10-13 January)</t>
  </si>
  <si>
    <t>Coordination meeting for MEDIAS (Pan Mediterranean Survey for Small Pelagics) (Malta, March) not in table</t>
  </si>
  <si>
    <t xml:space="preserve">Arctic Fisheries Working Group [AFWG] (ICES HQ, 20-26 April) </t>
  </si>
  <si>
    <t xml:space="preserve">Joint NAFO/ICES Pandalus Assessment Working Groups [NIPAG] (Norway, 17-24 October) </t>
  </si>
  <si>
    <t>Working Group on Widely Distributed Stocks [WGWIDE] (Lowestof, UK, 21-27 August)</t>
  </si>
  <si>
    <t>Working Group on Assessment of New MoU Species [WGNEW] (ICES HQ,  5-9 March)</t>
  </si>
  <si>
    <t>Working Group on Recreational Fisheries Surveys [WGRFS] (former PGRFS) (7-11 May, Mallorca)</t>
  </si>
  <si>
    <t>Workshop on Flatfish in the Baltic Sea [WKFLABA] (19-23 March, Denmark)</t>
  </si>
  <si>
    <t>Study Group on Recruitment Forecasting [SGRF] (Barcelona, dates tbd)</t>
  </si>
  <si>
    <t xml:space="preserve">Benchmark Workshop on Flatfish Species [WKFLAT] (Bilbao, 1-8 March) </t>
  </si>
  <si>
    <t>Benchmark Workshop on Pelagic Stocks [WKPELA] (ICES HQ, 25-27 October 2011 for data collection &amp; 13-17 February 2012 for meeting)</t>
  </si>
  <si>
    <t>Workshop on Frequency of Assessments (WKFREQ) (6-8 March, Denmark)</t>
  </si>
  <si>
    <t xml:space="preserve">Development of assessments based on LIFE history traits and exploitation characteristics [WKLIFE] (13-17 February, Lisbon) </t>
  </si>
  <si>
    <t>Workshop to Examine the Possibility Rationalise the Number of Assessed Stocks in the Celtic Seas Ecoregion [WKRAT] (9-18 May, Denmark)</t>
  </si>
  <si>
    <t>Second Ad Hoc Group on Criteria for Reopening Fisheries Advice [AGCREFA2] (May or June, Denmark)</t>
  </si>
  <si>
    <t>Third Workshop on Implementing the ICES FMSY Framework [WKFRAME3] (ICES HQ, 9-13 January)</t>
  </si>
  <si>
    <t>Blue whiting management plan evaluation [WKBWHCR] (23-26 January, Denmark)</t>
  </si>
  <si>
    <t>Yes</t>
  </si>
  <si>
    <t>ICCAT Intersessessional meeting of the Subcommittee on Ecosystem (2-6 July, Sète)</t>
  </si>
  <si>
    <t>Working Party on Billfish [WPB] (11–15 September, Cape Town, South Africa)</t>
  </si>
  <si>
    <t>Anguilla anguilla priority species</t>
  </si>
  <si>
    <t>IXa - Southern Portugal</t>
  </si>
  <si>
    <t>1st Half+all year</t>
  </si>
  <si>
    <t>2nd Half+all year</t>
  </si>
  <si>
    <t>Concurrent sampling at sea (on shore)</t>
  </si>
  <si>
    <t>2 (a)</t>
  </si>
  <si>
    <t>1 (a)</t>
  </si>
  <si>
    <t>Anguilla anguilla</t>
  </si>
  <si>
    <t>Sampling frame codes (*)</t>
  </si>
  <si>
    <t>(a) - The shipowner don't make available the value</t>
  </si>
  <si>
    <t>Sampling frame code   (*)</t>
  </si>
  <si>
    <t>Planned minimum no. of fish to be measured/aged at the regional level               (a)</t>
  </si>
  <si>
    <t>long distance fishery</t>
  </si>
  <si>
    <t>Azores (ICES Division X)</t>
  </si>
  <si>
    <t>Crustaceans</t>
  </si>
  <si>
    <t>FPO_CRU_&gt;30_0_0</t>
  </si>
  <si>
    <t>Finfish</t>
  </si>
  <si>
    <t>FPO_FIF_&gt;30_0_0</t>
  </si>
  <si>
    <t>LHM</t>
  </si>
  <si>
    <t>Cephalopods</t>
  </si>
  <si>
    <t>LHM_CEP_0_0_0</t>
  </si>
  <si>
    <t>LHM_FIF_0_0_0</t>
  </si>
  <si>
    <t>LHP</t>
  </si>
  <si>
    <t>LHP_FIF_0_0_0</t>
  </si>
  <si>
    <t>Large pelagic fish</t>
  </si>
  <si>
    <t>Small pelagic fish</t>
  </si>
  <si>
    <t>AZ1</t>
  </si>
  <si>
    <t>Concurrent-at-the-market</t>
  </si>
  <si>
    <t>AZ2</t>
  </si>
  <si>
    <t>AZ3</t>
  </si>
  <si>
    <t>AZ4</t>
  </si>
  <si>
    <t>AZ5</t>
  </si>
  <si>
    <t>AZ6</t>
  </si>
  <si>
    <t>Gillnets</t>
  </si>
  <si>
    <t>Azores</t>
  </si>
  <si>
    <t>May – Aug</t>
  </si>
  <si>
    <t xml:space="preserve">B </t>
  </si>
  <si>
    <t>Handlines targeting squid</t>
  </si>
  <si>
    <t>M</t>
  </si>
  <si>
    <t>Handlines targeting Finfish</t>
  </si>
  <si>
    <t>Pole Lines targeting Tuna</t>
  </si>
  <si>
    <t>May-Oct</t>
  </si>
  <si>
    <t xml:space="preserve">Set longlines </t>
  </si>
  <si>
    <t>Purse seine for SPF</t>
  </si>
  <si>
    <t>Argentina spp.</t>
  </si>
  <si>
    <t>Argyrosomus regius</t>
  </si>
  <si>
    <t>Cancer pagurus</t>
  </si>
  <si>
    <t>Carcharhinus falciformis</t>
  </si>
  <si>
    <t>Centroscymnus crepidater</t>
  </si>
  <si>
    <t>Cetorhinus maximus</t>
  </si>
  <si>
    <t>Coryphaenoides rupestris</t>
  </si>
  <si>
    <t>Dicentrarchus labrax</t>
  </si>
  <si>
    <t>Galeus melastomus</t>
  </si>
  <si>
    <t>Homarus gammarus</t>
  </si>
  <si>
    <t>Hoplostethus atlanticus</t>
  </si>
  <si>
    <t>Microchirus variegatus</t>
  </si>
  <si>
    <t>Microstomus kitt</t>
  </si>
  <si>
    <t>Myliobatis aquila</t>
  </si>
  <si>
    <t>Pandalus spp.</t>
  </si>
  <si>
    <t>Psetta maxima</t>
  </si>
  <si>
    <t>Pteroplatytrygon violacea</t>
  </si>
  <si>
    <t>Scophthalmus rhombus</t>
  </si>
  <si>
    <t>Shark-like Selachii</t>
  </si>
  <si>
    <t>Squalus acanthias</t>
  </si>
  <si>
    <t>Squatina squatina</t>
  </si>
  <si>
    <t>Trisopterus spp.</t>
  </si>
  <si>
    <t>NA</t>
  </si>
  <si>
    <r>
      <t xml:space="preserve">Beryx spp. </t>
    </r>
    <r>
      <rPr>
        <sz val="10"/>
        <rFont val="Arial"/>
        <family val="2"/>
      </rPr>
      <t>(d)</t>
    </r>
  </si>
  <si>
    <t>(b) Age analysis and other biological information for European eel (Anguilla anguilla) shall be set at a minimum of 5 individuals per cm length intervals. A minimum of 100 individuals shall be analysed per management unit as specified in Regulation (EC) No 1100/2007 for yellow and silver eels separately.</t>
  </si>
  <si>
    <r>
      <t xml:space="preserve">(a) </t>
    </r>
    <r>
      <rPr>
        <i/>
        <sz val="10"/>
        <rFont val="Arial"/>
        <family val="2"/>
      </rPr>
      <t>Trachurus spp</t>
    </r>
    <r>
      <rPr>
        <sz val="10"/>
        <rFont val="Arial"/>
        <family val="2"/>
      </rPr>
      <t xml:space="preserve"> - a common TAC for all species</t>
    </r>
  </si>
  <si>
    <r>
      <t>Anguilla anguilla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(a)</t>
    </r>
  </si>
  <si>
    <r>
      <t xml:space="preserve">Nephrops norvegicus </t>
    </r>
    <r>
      <rPr>
        <sz val="10"/>
        <rFont val="Arial"/>
        <family val="2"/>
      </rPr>
      <t>(b)</t>
    </r>
  </si>
  <si>
    <r>
      <t>Parapenaeus longirostris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(b)</t>
    </r>
  </si>
  <si>
    <t>(a) Only a few individuals in initial stages of sexual maturity</t>
  </si>
  <si>
    <t>(b) Maturity for females only</t>
  </si>
  <si>
    <t>(c) No sexual differentiation. Inability to collect the variable on board due to fish preservation issues.</t>
  </si>
  <si>
    <t>(d) Variable not provided due to constraints on gonads collection on board.</t>
  </si>
  <si>
    <r>
      <t xml:space="preserve">(d) </t>
    </r>
    <r>
      <rPr>
        <i/>
        <sz val="10"/>
        <rFont val="Arial"/>
        <family val="2"/>
      </rPr>
      <t>Beryx spp.</t>
    </r>
    <r>
      <rPr>
        <sz val="10"/>
        <rFont val="Arial"/>
        <family val="2"/>
      </rPr>
      <t xml:space="preserve"> in Div. IX asked for derrogation. Number of individuals planned only for X</t>
    </r>
  </si>
  <si>
    <r>
      <t>Beryx spp.</t>
    </r>
    <r>
      <rPr>
        <sz val="10"/>
        <rFont val="Arial"/>
        <family val="2"/>
      </rPr>
      <t xml:space="preserve"> (e)</t>
    </r>
  </si>
  <si>
    <t>(e) Beryx spp. in Div. IX asked for derrogation. Long-term sampling plan only for X.</t>
  </si>
  <si>
    <r>
      <t xml:space="preserve">Scomber colias </t>
    </r>
    <r>
      <rPr>
        <sz val="10"/>
        <rFont val="Arial"/>
        <family val="2"/>
      </rPr>
      <t>(f)</t>
    </r>
  </si>
  <si>
    <t>Not planned</t>
  </si>
  <si>
    <t>NAFO Areas</t>
  </si>
  <si>
    <t>Iceland, Greenland and Irminger Sea</t>
  </si>
  <si>
    <t>(e)</t>
  </si>
  <si>
    <t>IOTC</t>
  </si>
  <si>
    <t>(a) Species with TAC 0. Planned minimum No of individuals to be measured at a national level can not be planned in advance.</t>
  </si>
  <si>
    <t>(b) The species is a by-catch. Planned minimum no. of fish to be measured/aged at national level cannot be planned in advance.</t>
  </si>
  <si>
    <t>(e) Species with TAC 0. Planned minimum No of individuals to be measured at a national level can not be planned in advance.</t>
  </si>
  <si>
    <t>Other regions - ICCAT</t>
  </si>
  <si>
    <t>(c) Biological sampling mainly depends on by-catch individuals. Thus, the number of individuals sampled at the national level cannot be planned in advance</t>
  </si>
  <si>
    <t>FAO 51+57</t>
  </si>
  <si>
    <t>Other regions - IOTC</t>
  </si>
  <si>
    <t>BIL94A+B, BIL96, BIL97</t>
  </si>
  <si>
    <t>2008-2009</t>
  </si>
  <si>
    <t xml:space="preserve"> (CECAF 34.1.2)</t>
  </si>
  <si>
    <t>Deep-water species</t>
  </si>
  <si>
    <t>LLD_DWF_0_0_0</t>
  </si>
  <si>
    <t>Small pelagic Fish</t>
  </si>
  <si>
    <t>PS_SPF_16_0_0</t>
  </si>
  <si>
    <t>LLS_FIF_0_0_0</t>
  </si>
  <si>
    <t>LHP_LPF_0_0_0</t>
  </si>
  <si>
    <t>MISC</t>
  </si>
  <si>
    <t>MISC_MOL_0_0_0</t>
  </si>
  <si>
    <t>LHM_LPF_0_0_0</t>
  </si>
  <si>
    <t>FPO_FIF_30_0_0</t>
  </si>
  <si>
    <t>MISC_FIF_0_0_0</t>
  </si>
  <si>
    <t>&lt;1</t>
  </si>
  <si>
    <t>LLS_SPF_0_0_0</t>
  </si>
  <si>
    <t>LHM_SPF_0_0_0</t>
  </si>
  <si>
    <t>M1</t>
  </si>
  <si>
    <t>Concurrent sampling</t>
  </si>
  <si>
    <t>M2</t>
  </si>
  <si>
    <t>M3</t>
  </si>
  <si>
    <t>M4</t>
  </si>
  <si>
    <t>M5</t>
  </si>
  <si>
    <t>M6</t>
  </si>
  <si>
    <t>M7</t>
  </si>
  <si>
    <t xml:space="preserve">ICCAT-North Atlantic </t>
  </si>
  <si>
    <t>IOTC-Indian Ocean</t>
  </si>
  <si>
    <t>Drifting longlines deep-water</t>
  </si>
  <si>
    <t>Purse seine nets coastal</t>
  </si>
  <si>
    <t xml:space="preserve">Pole and line </t>
  </si>
  <si>
    <t>April-October</t>
  </si>
  <si>
    <t>Bottom set longline</t>
  </si>
  <si>
    <t>scuba diving</t>
  </si>
  <si>
    <t>March-November</t>
  </si>
  <si>
    <t>Hand lines</t>
  </si>
  <si>
    <t>Hand lines insular shelf</t>
  </si>
  <si>
    <t>Scomber colias</t>
  </si>
  <si>
    <t>Farfantepenaeus notialis</t>
  </si>
  <si>
    <t>Merluccius spp.</t>
  </si>
  <si>
    <t>Pristis pectinata</t>
  </si>
  <si>
    <t>Pristis pristis</t>
  </si>
  <si>
    <t>Rhinobatos cemiculus</t>
  </si>
  <si>
    <t xml:space="preserve">Rhinobatos rhinobatos </t>
  </si>
  <si>
    <t>Sardinella aurita</t>
  </si>
  <si>
    <t>Sardinella maderensis</t>
  </si>
  <si>
    <t>Sepia hierredda</t>
  </si>
  <si>
    <t>Shark - like Selachii</t>
  </si>
  <si>
    <t>Squatina aculeata</t>
  </si>
  <si>
    <t>Squatina oculata</t>
  </si>
  <si>
    <t>Trachurus spp.</t>
  </si>
  <si>
    <t>onboard sampling</t>
  </si>
  <si>
    <t>DRB</t>
  </si>
  <si>
    <t>Other regions</t>
  </si>
  <si>
    <t>FPO_MOL_0_0_0</t>
  </si>
  <si>
    <t>OTB_CRU_&gt;=55_0_0</t>
  </si>
  <si>
    <t>OTB_DEF_&gt;=55_0_0</t>
  </si>
  <si>
    <t>TBB_CRU_&lt;55_0_0</t>
  </si>
  <si>
    <t>4 (b)</t>
  </si>
  <si>
    <t>60 (c)</t>
  </si>
  <si>
    <t>(b) GNS_DEF_60-79_0_0, GNS_DEF_80-99_0_0 and GNS_DEF_&gt;=100_0_0: total of 12 trips planned to be sampled at sea by Portugal;</t>
  </si>
  <si>
    <t>(c) GNS_DEF_60-79_0_0, GNS_DEF_80-99_0_0 and GNS_DEF_&gt;=100_0_0: total of 180 trips to be sampled on shore by Portugal for metiers;</t>
  </si>
  <si>
    <t>6 (d)</t>
  </si>
  <si>
    <t>66 (e)</t>
  </si>
  <si>
    <t>(d) Total of 12 trips to be sampled at sea by Portugal for both GTR_DEF_80-99_0_0 and GTR_DEF_&gt;=100_0_0;</t>
  </si>
  <si>
    <t>(e) Total of 132 trips to be sampled on shore by Portugal for both GTR_DEF_80-99_0_0 and GTR_DEF_&gt;=100_0_0;</t>
  </si>
  <si>
    <t>Eastern Artic(I, II)+XII, XIV+NAFO Subarea 3 (a)</t>
  </si>
  <si>
    <t>Other Regions</t>
  </si>
  <si>
    <t>(a) Same fleet in both areas</t>
  </si>
  <si>
    <t>201 (b)</t>
  </si>
  <si>
    <t>(b) Include multi-gear fishing trips not reported in table III.C.3 (for further details see AR2012 text, section III.C.1 for Iberian Fishing Ground (ICES sub-area IXa))</t>
  </si>
  <si>
    <t>1075 (b)</t>
  </si>
  <si>
    <t>1112 (b)</t>
  </si>
  <si>
    <t>Trisopterus luscus</t>
  </si>
  <si>
    <t>Argentina sphyraena</t>
  </si>
  <si>
    <t>na, not applicable.</t>
  </si>
  <si>
    <t>ICCAT Intersessessional meeting of the Shark working group (11-18 June, Olhão)</t>
  </si>
  <si>
    <t>ICCAT Species Group meetings (24-29 September, Madrid)</t>
  </si>
  <si>
    <t>ICCAT meeting of the Scientific Committee of Research and Statistics (1-5 September, Madrid)</t>
  </si>
  <si>
    <t>Working Party on Ecosystems and Bycatches [WPEB] (17–19 September, Cape Town, South Africa)</t>
  </si>
  <si>
    <t>IOTC Scientific Committee [SC] (10–15 December, Victoria, Seychelles)</t>
  </si>
  <si>
    <t>73 (c)</t>
  </si>
  <si>
    <t>5 (c)</t>
  </si>
  <si>
    <t>(c) Includes sel-sampling records (for further details see AR2012 text, section III.C.1 for Other Regions)</t>
  </si>
  <si>
    <t>Balistes carolinensis</t>
  </si>
  <si>
    <t>Chelidonichthys lastoviza</t>
  </si>
  <si>
    <t>Chelidonichthys obscurus</t>
  </si>
  <si>
    <t>Cichlasoma bimaculatum</t>
  </si>
  <si>
    <t>Coris julis</t>
  </si>
  <si>
    <t>Dicologlossa cuneata</t>
  </si>
  <si>
    <t>Diplodus cervinus</t>
  </si>
  <si>
    <t>Diplodus sargus</t>
  </si>
  <si>
    <t>Diplodus vulgaris</t>
  </si>
  <si>
    <t>Gaidropsarus vulgaris</t>
  </si>
  <si>
    <t>Halobatrachus didactylus</t>
  </si>
  <si>
    <t>Labridae</t>
  </si>
  <si>
    <t>Leucoraja circularis</t>
  </si>
  <si>
    <t>Pagrus pagrus</t>
  </si>
  <si>
    <t>Scorpaena scrofa</t>
  </si>
  <si>
    <t>Scorpaena spp</t>
  </si>
  <si>
    <t>Serranus cabrilla</t>
  </si>
  <si>
    <t>Solea lascaris</t>
  </si>
  <si>
    <t>Solea senegalensis</t>
  </si>
  <si>
    <t>Spondyliosoma cantharus</t>
  </si>
  <si>
    <t>Torpedo spp</t>
  </si>
  <si>
    <t>Alosa alosa</t>
  </si>
  <si>
    <t>Alosa fallax</t>
  </si>
  <si>
    <t>Boops boops</t>
  </si>
  <si>
    <t>Callionymus lyra</t>
  </si>
  <si>
    <t>Citharus linguatula</t>
  </si>
  <si>
    <t>Dicentrarchus punctatus</t>
  </si>
  <si>
    <t>Epinephelus spp</t>
  </si>
  <si>
    <t>Lepidotrigla cavillone</t>
  </si>
  <si>
    <t>Microchirus azevia</t>
  </si>
  <si>
    <t>Microchirus spp</t>
  </si>
  <si>
    <t>Mugilidae nei</t>
  </si>
  <si>
    <t>Ommastrephidae nei</t>
  </si>
  <si>
    <t>Oxynotus centrina</t>
  </si>
  <si>
    <t>Ruvettus pretiosus</t>
  </si>
  <si>
    <t>Sarpa salpa</t>
  </si>
  <si>
    <t>Serranus spp</t>
  </si>
  <si>
    <t>Soleidae nei</t>
  </si>
  <si>
    <t>Spicara spp</t>
  </si>
  <si>
    <t>Symphodus melops</t>
  </si>
  <si>
    <t>Synaptura lusitanica</t>
  </si>
  <si>
    <t>Trachinus draco</t>
  </si>
  <si>
    <t>Triglidae nep</t>
  </si>
  <si>
    <t>Arnoglossus spp</t>
  </si>
  <si>
    <t>Batrachoides spp</t>
  </si>
  <si>
    <t>Brama brama</t>
  </si>
  <si>
    <t>Dentex dentex</t>
  </si>
  <si>
    <t>Diplodus puntazzo</t>
  </si>
  <si>
    <t>Lichia amia</t>
  </si>
  <si>
    <t>Lithognathus mormyrus</t>
  </si>
  <si>
    <t>Mullus spp</t>
  </si>
  <si>
    <t>Orcynopsis unicolor</t>
  </si>
  <si>
    <t>Pagrus auriga</t>
  </si>
  <si>
    <t>Pagrus spp</t>
  </si>
  <si>
    <t>Seriola lalandi</t>
  </si>
  <si>
    <t>Stromateus fiatola</t>
  </si>
  <si>
    <t>Todaropsis eblanae</t>
  </si>
  <si>
    <t>Zenopsis conchifer</t>
  </si>
  <si>
    <t>Brachyura nei</t>
  </si>
  <si>
    <t>Charonia rubicunda</t>
  </si>
  <si>
    <t>Chimaera monstrosa</t>
  </si>
  <si>
    <t>Chimaeriformesnei</t>
  </si>
  <si>
    <t>Cyprinus carpio</t>
  </si>
  <si>
    <t>Dentex gibbosus</t>
  </si>
  <si>
    <t>Etmopterus pusillus</t>
  </si>
  <si>
    <t>Hoplostethus mediterraneus</t>
  </si>
  <si>
    <t>Mitsukurina owstoni</t>
  </si>
  <si>
    <t>Mola spp</t>
  </si>
  <si>
    <t>Palinurus elephas</t>
  </si>
  <si>
    <t>Raja alba</t>
  </si>
  <si>
    <t>Sepia spp</t>
  </si>
  <si>
    <t>Torpedo marmorata</t>
  </si>
  <si>
    <t>Torpedo nobiliana</t>
  </si>
  <si>
    <t>Torpedo torpedo</t>
  </si>
  <si>
    <t>Uranoscopus spp</t>
  </si>
  <si>
    <t>Alopias superciliosus</t>
  </si>
  <si>
    <t>Isurus paucus</t>
  </si>
  <si>
    <t>Lampris guttatus</t>
  </si>
  <si>
    <t>Alepocephalus bairdii</t>
  </si>
  <si>
    <t xml:space="preserve">Centrophorus squamosus </t>
  </si>
  <si>
    <t>Etmopterus nei</t>
  </si>
  <si>
    <t>Squalus spp</t>
  </si>
  <si>
    <t>Synaphobranchus kaupii</t>
  </si>
  <si>
    <t>Trachyrincus scabrus</t>
  </si>
  <si>
    <t>Labrus bergylta</t>
  </si>
  <si>
    <t>Maja squinado</t>
  </si>
  <si>
    <t>Alloteuthis spp</t>
  </si>
  <si>
    <t>Aristaeomorpha foliacea</t>
  </si>
  <si>
    <t>Aristaeopsis edwardsiana</t>
  </si>
  <si>
    <t>Aristeus antennatus</t>
  </si>
  <si>
    <t>Caelorinchus caelorhincus caelorhincus</t>
  </si>
  <si>
    <t xml:space="preserve">Cancer bellanius </t>
  </si>
  <si>
    <t>Capros aper</t>
  </si>
  <si>
    <t>Chauliodus sloani</t>
  </si>
  <si>
    <t>Chaunax pictus</t>
  </si>
  <si>
    <t>Chlorophthalmus agassizi</t>
  </si>
  <si>
    <t>Cyttopsis rosea</t>
  </si>
  <si>
    <t>Gadiculus argenteus</t>
  </si>
  <si>
    <t>Gaidropsaurus spp</t>
  </si>
  <si>
    <t>Geryon longipes</t>
  </si>
  <si>
    <t>Hymenocephalus italicus</t>
  </si>
  <si>
    <t>Macroramphosus scolopax</t>
  </si>
  <si>
    <t>Macroramphosus spp</t>
  </si>
  <si>
    <t>Malacocephalus laevis</t>
  </si>
  <si>
    <t>Marine fish nei</t>
  </si>
  <si>
    <t>Microchirus boscanion</t>
  </si>
  <si>
    <t>Myctophidae nei</t>
  </si>
  <si>
    <t>Nemichthys scolopaceus</t>
  </si>
  <si>
    <t>Nettastoma melanurum</t>
  </si>
  <si>
    <t>Nezumia bairdii</t>
  </si>
  <si>
    <t>Nezumia sclerorhynchus</t>
  </si>
  <si>
    <t>Notacanthus chemnitzii</t>
  </si>
  <si>
    <t>Penaeopsis serrata</t>
  </si>
  <si>
    <t>Plesionika edwardsii</t>
  </si>
  <si>
    <t>Plesionika martia</t>
  </si>
  <si>
    <t>Polymetme corythaeola</t>
  </si>
  <si>
    <t>Rossia macrosoma</t>
  </si>
  <si>
    <t>Scomberomorus commerson</t>
  </si>
  <si>
    <t>Sepia elegans</t>
  </si>
  <si>
    <t>Sepia orbignyana</t>
  </si>
  <si>
    <t>Stomias boa</t>
  </si>
  <si>
    <t>Synchiropus phaeton</t>
  </si>
  <si>
    <t>Todarodes sagittatus</t>
  </si>
  <si>
    <t>Trachyrincus trachyrincus</t>
  </si>
  <si>
    <t>Acantholabrus palloni</t>
  </si>
  <si>
    <t>Ammodytes tobianus</t>
  </si>
  <si>
    <t>Anthias anthias</t>
  </si>
  <si>
    <t>Argentina nei</t>
  </si>
  <si>
    <t>Arnoglossus thori</t>
  </si>
  <si>
    <t>Atherina presbyter</t>
  </si>
  <si>
    <t>Callionymus reticulatus</t>
  </si>
  <si>
    <t>Cepola macrophthalma</t>
  </si>
  <si>
    <t>Scorpaena notata</t>
  </si>
  <si>
    <t>Serranus hepatus</t>
  </si>
  <si>
    <t>Trisopterus minutus</t>
  </si>
  <si>
    <t>Palaemon serratus</t>
  </si>
  <si>
    <t>MIX_FPO_MOL_0_0_0/GNS_DEF_&gt;=100_0_0</t>
  </si>
  <si>
    <t>MIX_FPO_MOL_0_0_0/GNS_DEF_60-79_0_0/GTR_DEF_&gt;=100_0_0</t>
  </si>
  <si>
    <t>MIX_FPO_MOL_0_0_0/GNS_DEF_60-79_0_0</t>
  </si>
  <si>
    <t>MIX_FPO_MOL_0_0_0/GNS_DEF_80-99_0_0/GTR_DEF_&gt;=100_0_0</t>
  </si>
  <si>
    <t>MIX_FPO_MOL_0_0_0/GTR_DEF_&gt;=100_0_0/LLS_DEF_0_0_0</t>
  </si>
  <si>
    <t>MIX_FPO_MOL_0_0_0/GTR_DEF_&gt;=100_0_0</t>
  </si>
  <si>
    <t>MIX_FPO_MOL_0_0_0/LLS_DEF_0_0_0</t>
  </si>
  <si>
    <t>MIX_GNS_DEF_&gt;=100_0_0/GTR_DEF_&gt;=100_0_0</t>
  </si>
  <si>
    <t>MIX_GNS_DEF_60-79_0_0/GNS_DEF_80-99_0_0</t>
  </si>
  <si>
    <t>MIX_GNS_DEF_60-79_0_0/GTR_DEF_&gt;=100_0_0/LLS_DEF_0_0_0</t>
  </si>
  <si>
    <t>MIX_GNS_DEF_60-79_0_0/GTR_DEF_&gt;=100_0_0</t>
  </si>
  <si>
    <t>MIX_GNS_DEF_80-99_0_0/FPO_MOL_0_0_0</t>
  </si>
  <si>
    <t>MIX_GNS_DEF_80-99_0_0/GNS_DEF_&gt;=100_0_0</t>
  </si>
  <si>
    <t>MIX_GNS_DEF_80-99_0_0/GTR_DEF_&gt;=100_0_0</t>
  </si>
  <si>
    <t>MIX_GNS_DEF_80-99_0_0/LLS_DEF_0_0_0</t>
  </si>
  <si>
    <t>MIX_GTR_DEF_&gt;=100_0_0_0/LLS_DEF_0_0_0</t>
  </si>
  <si>
    <t>UNK</t>
  </si>
  <si>
    <t>Acanthocybium solandri</t>
  </si>
  <si>
    <t>Alepisaurus ferox</t>
  </si>
  <si>
    <t>Carcharhinus longimanus</t>
  </si>
  <si>
    <t>Carcharhinus plumbeus</t>
  </si>
  <si>
    <t>Coryphaena equiselis</t>
  </si>
  <si>
    <t>Coryphaena hippurus</t>
  </si>
  <si>
    <t>Cubiceps spp</t>
  </si>
  <si>
    <t>Dasyatis violacea</t>
  </si>
  <si>
    <t>Gadomus arcuatus</t>
  </si>
  <si>
    <t>Grammistes sexlineatus</t>
  </si>
  <si>
    <t>Isistius brasiliensis</t>
  </si>
  <si>
    <t>Lepidochelys kempii</t>
  </si>
  <si>
    <t>Lepidochelys olivacea</t>
  </si>
  <si>
    <t>Lepidocybium flavobrunneum</t>
  </si>
  <si>
    <t>Mola mola</t>
  </si>
  <si>
    <t>Pseudocarcharias kamoharai</t>
  </si>
  <si>
    <t>Seriola dumerili</t>
  </si>
  <si>
    <t>Sphyrna lewini</t>
  </si>
  <si>
    <t>Sphyrna mokarran</t>
  </si>
  <si>
    <t>Sphyrna spp</t>
  </si>
  <si>
    <t>Sphyrna zygaena</t>
  </si>
  <si>
    <t>Syncomistes kimberleyensis</t>
  </si>
  <si>
    <t>Taractes asper</t>
  </si>
  <si>
    <t>Taractichthys longipinnis</t>
  </si>
  <si>
    <t>Tetrapturus audax</t>
  </si>
  <si>
    <t>Tetrapturus pfluegeri</t>
  </si>
  <si>
    <t>Belone belone</t>
  </si>
  <si>
    <t>Dicentrarchus spp</t>
  </si>
  <si>
    <t>Istiophorus platypterus</t>
  </si>
  <si>
    <t>Parastromateus niger</t>
  </si>
  <si>
    <t>Sphyraena spp</t>
  </si>
  <si>
    <t>Sphyraenidae</t>
  </si>
  <si>
    <t>Tetrabrachium ocellatum</t>
  </si>
  <si>
    <t>Tetrapturus angustirostris</t>
  </si>
  <si>
    <t>Stocks not sampled should be shaded in grey</t>
  </si>
  <si>
    <t>OTB_DEF_&gt;=120_0_0</t>
  </si>
  <si>
    <t>OTM_DEF_100-119_0_0</t>
  </si>
  <si>
    <t>GTR_DEF_80_99_0_0</t>
  </si>
  <si>
    <t>OTM_DEF_100-129_0_0</t>
  </si>
  <si>
    <t>OTB_MDD_130-219_0_0</t>
  </si>
  <si>
    <t>Table III.C.2 - Merging and disaggregation of metiers (re-arrangement)</t>
  </si>
  <si>
    <t>Metiers picked up by ranking system (Table III_C_1 column G)</t>
  </si>
  <si>
    <t>Is metier merged with other metiers for sampling purposes?</t>
  </si>
  <si>
    <t>Metiers that will be merged for sampling  purposes (Table III_C_1 column G)</t>
  </si>
  <si>
    <t>Metiers that will be further disaggregated</t>
  </si>
  <si>
    <t>Name of metier to sample (Table III_C_3 column H)</t>
  </si>
  <si>
    <t>Agreement at Regional level</t>
  </si>
  <si>
    <t>PT1</t>
  </si>
  <si>
    <t>PT2</t>
  </si>
  <si>
    <t>PT3</t>
  </si>
  <si>
    <t>PT4</t>
  </si>
  <si>
    <t>PT5</t>
  </si>
  <si>
    <t>GTR_DEF_80-99_0_0</t>
  </si>
  <si>
    <t>PT12</t>
  </si>
  <si>
    <t>PT6</t>
  </si>
  <si>
    <t>PT7</t>
  </si>
  <si>
    <t>PT9</t>
  </si>
  <si>
    <t>PT8</t>
  </si>
  <si>
    <t>PT11</t>
  </si>
  <si>
    <t>4 (a)</t>
  </si>
  <si>
    <t>PT13</t>
  </si>
  <si>
    <t>PT10</t>
  </si>
  <si>
    <t>Raja spp.</t>
  </si>
  <si>
    <t>(d)</t>
  </si>
  <si>
    <t>IX, X</t>
  </si>
  <si>
    <t>VIIIc, IXa</t>
  </si>
  <si>
    <t>I-IX, XII, XIV</t>
  </si>
  <si>
    <t>VIII, IX Functional Unit</t>
  </si>
  <si>
    <t>VIII, IX, X</t>
  </si>
  <si>
    <t>VII, IX</t>
  </si>
  <si>
    <t>VIII, IX</t>
  </si>
  <si>
    <t>II, IIIa, IV, V, VI, VII, VIII, IX</t>
  </si>
  <si>
    <t>V, VI, XII, XIV, SA 2+ (Div. 1F+3K)</t>
  </si>
  <si>
    <t>2J 3KL</t>
  </si>
  <si>
    <t>SA 3</t>
  </si>
  <si>
    <t>All Areas</t>
  </si>
  <si>
    <t>IXa, X</t>
  </si>
  <si>
    <t>All areas</t>
  </si>
  <si>
    <t>maturity@length</t>
  </si>
  <si>
    <t xml:space="preserve"> sex-ratio@length</t>
  </si>
  <si>
    <t>SA 2+3</t>
  </si>
  <si>
    <t>CECAF</t>
  </si>
  <si>
    <t>BIL94 A+B, BIL96, BIL97</t>
  </si>
  <si>
    <t>(c)</t>
  </si>
  <si>
    <t>(a) To be planned minimum number of fish to be measured at the regional level (RCMs)</t>
  </si>
  <si>
    <t>(b)</t>
  </si>
  <si>
    <t>ATL</t>
  </si>
  <si>
    <t>discard, on-board samples</t>
  </si>
  <si>
    <t>Iberian, Azores</t>
  </si>
  <si>
    <t xml:space="preserve">  NP years</t>
  </si>
  <si>
    <t>MS</t>
  </si>
  <si>
    <t>RFMO</t>
  </si>
  <si>
    <t>2011-2013</t>
  </si>
  <si>
    <t>X</t>
  </si>
  <si>
    <t>ICES</t>
  </si>
  <si>
    <t>Region</t>
  </si>
  <si>
    <t>North Sea and Eastern Arctic</t>
  </si>
  <si>
    <t>North Atlantic</t>
  </si>
  <si>
    <t>TR Year</t>
  </si>
  <si>
    <t>Type of data collection scheme</t>
  </si>
  <si>
    <t>B</t>
  </si>
  <si>
    <t>Data sources</t>
  </si>
  <si>
    <t>Table III.C.1 - List of identified metiers</t>
  </si>
  <si>
    <t>Reference years</t>
  </si>
  <si>
    <t>Fishing ground</t>
  </si>
  <si>
    <t>Gear LVL4</t>
  </si>
  <si>
    <t>Target Assemblage LVL5</t>
  </si>
  <si>
    <t>Metier LVL6</t>
  </si>
  <si>
    <t>Effort Days</t>
  </si>
  <si>
    <t>Total Landings (tonnes)</t>
  </si>
  <si>
    <t>Total Value (euros)</t>
  </si>
  <si>
    <t>Selected Effort</t>
  </si>
  <si>
    <t>Selected Landings</t>
  </si>
  <si>
    <t>Selected Value</t>
  </si>
  <si>
    <t>Selected Other (1)</t>
  </si>
  <si>
    <t>Selected Discards</t>
  </si>
  <si>
    <t>OTB</t>
  </si>
  <si>
    <t>Demersal fish</t>
  </si>
  <si>
    <t>Y</t>
  </si>
  <si>
    <t>N</t>
  </si>
  <si>
    <t>PRT</t>
  </si>
  <si>
    <t>FPO</t>
  </si>
  <si>
    <t>GNS</t>
  </si>
  <si>
    <t>LLD</t>
  </si>
  <si>
    <t>LLD_LPF_0_0_0</t>
  </si>
  <si>
    <t>(1) selected for merging with another metier (should have an entry in III_C_2) or for other reasons such as targeting sensitive species (should have an entry in III_C_3)</t>
  </si>
  <si>
    <t>Metiers not selected for sampling (through ranking, mergers, discards or other reasons) should be shaded in grey</t>
  </si>
  <si>
    <t>Sampling year</t>
  </si>
  <si>
    <t>No</t>
  </si>
  <si>
    <t>Table III.C.3 - Expected sampled trips by metier</t>
  </si>
  <si>
    <t>2011 – 2013</t>
  </si>
  <si>
    <t>MS participating in sampling</t>
  </si>
  <si>
    <t>Sampling Year</t>
  </si>
  <si>
    <t>Sampling strategy</t>
  </si>
  <si>
    <t>Sampling scheme</t>
  </si>
  <si>
    <t>Average total no. of trips in the reference years</t>
  </si>
  <si>
    <t>Total No. of trips during the Sampling year</t>
  </si>
  <si>
    <t>Expected no. trips to be sampled at sea by MS</t>
  </si>
  <si>
    <t>Expected no. trips sampled on shore by MS</t>
  </si>
  <si>
    <t>Expected total no. trips to be sampled by MS</t>
  </si>
  <si>
    <t>Achieved number of trips</t>
  </si>
  <si>
    <t>Achieved no. trips at sea</t>
  </si>
  <si>
    <t>Achieved no. trips landings on shore</t>
  </si>
  <si>
    <t>Concurrent</t>
  </si>
  <si>
    <t>PS</t>
  </si>
  <si>
    <t>Deep water species</t>
  </si>
  <si>
    <t>Table III.C.4 -  Metier sampling strategy</t>
  </si>
  <si>
    <t>Sampling frame (fishing activities)</t>
  </si>
  <si>
    <t>Sampling frame (geographical location)</t>
  </si>
  <si>
    <t>Sampling frame (seasonality)</t>
  </si>
  <si>
    <t>Planned no. trips to be sampled at sea by MS</t>
  </si>
  <si>
    <t>Planned no. trips sampled on shore by MS</t>
  </si>
  <si>
    <t>Planned total no. trips to be sampled by MS</t>
  </si>
  <si>
    <t>Time stratification</t>
  </si>
  <si>
    <t>% achieved number of trips   ----- A/P*100</t>
  </si>
  <si>
    <t>% achieved number of trips on shore             ----- A/P*100</t>
  </si>
  <si>
    <t>Q</t>
  </si>
  <si>
    <t>NAFO</t>
  </si>
  <si>
    <t>-</t>
  </si>
  <si>
    <t>MS partcipating in sampling</t>
  </si>
  <si>
    <t>Species</t>
  </si>
  <si>
    <t>Species Group</t>
  </si>
  <si>
    <t>Required annual Precision target (CV)</t>
  </si>
  <si>
    <t>Planned minimum no. of fish to be measured/aged at national level</t>
  </si>
  <si>
    <t>From the unsorted
catches</t>
  </si>
  <si>
    <t>Precision (CV) achieved on unsorted catches</t>
  </si>
  <si>
    <t>From the retained
catches and/or landings</t>
  </si>
  <si>
    <t>Precision (CV) achieved on retained catches and/or landings</t>
  </si>
  <si>
    <t>From the discards</t>
  </si>
  <si>
    <t>Precision (CV) achieved on discards</t>
  </si>
  <si>
    <t>Solea solea</t>
  </si>
  <si>
    <t>Parapenaeus longirostris</t>
  </si>
  <si>
    <t>Age</t>
  </si>
  <si>
    <t>Table III.E.1 – List of required stocks (Appendix VII)</t>
  </si>
  <si>
    <t>Area / Stock</t>
  </si>
  <si>
    <t>Average
landings
---
tons</t>
  </si>
  <si>
    <t>Share in 
EU TAC
---
%</t>
  </si>
  <si>
    <t>Share in
EU landings
---
%</t>
  </si>
  <si>
    <t>Selected for sampling</t>
  </si>
  <si>
    <t>Gadus morhua</t>
  </si>
  <si>
    <t>Nephrops norvegicus</t>
  </si>
  <si>
    <t>Merluccius merluccius</t>
  </si>
  <si>
    <t>1</t>
  </si>
  <si>
    <t>Table III.E.2 - Long-term planning of sampling for stock-based variables</t>
  </si>
  <si>
    <t>NP Years</t>
  </si>
  <si>
    <t>Weight</t>
  </si>
  <si>
    <t>Sex ratio</t>
  </si>
  <si>
    <t>Sexual maturity</t>
  </si>
  <si>
    <t>Fecundity</t>
  </si>
  <si>
    <t>Table III.E.3 - Sampling intensity for stock-based variables</t>
  </si>
  <si>
    <t>Variable (*)</t>
  </si>
  <si>
    <t>Required precision target (CV)</t>
  </si>
  <si>
    <t>Planned minimum No of individuals to be measured at a national level</t>
  </si>
  <si>
    <t>Achieved precision target (CV)</t>
  </si>
  <si>
    <t>Is target precision achieved at a regional level?</t>
  </si>
  <si>
    <t>Achieved No of individuals at a national level</t>
  </si>
  <si>
    <t>Achieved  No of individuals at the regional level</t>
  </si>
  <si>
    <t>% achievement at national (100*Q/M)</t>
  </si>
  <si>
    <t>% achievement regional (100*R/N)</t>
  </si>
  <si>
    <t>Table III.C.5 – Sampling intensity for length compositions (all metiers combined)</t>
  </si>
  <si>
    <t>I, II</t>
  </si>
  <si>
    <t>Sebastes mentella</t>
  </si>
  <si>
    <t>Reinhardtius hippoglossoides</t>
  </si>
  <si>
    <t>Lepidorhombus whiffiagonis</t>
  </si>
  <si>
    <t>(a)</t>
  </si>
  <si>
    <t>Lepidorhombus boscii</t>
  </si>
  <si>
    <t>Loligo vulgaris</t>
  </si>
  <si>
    <t>Lophius budegassa</t>
  </si>
  <si>
    <t>Lophius piscatorious</t>
  </si>
  <si>
    <t>Micromesistius poutassou</t>
  </si>
  <si>
    <t>Octopus vulgaris</t>
  </si>
  <si>
    <t>Raja brachyura</t>
  </si>
  <si>
    <t>Raja clavata</t>
  </si>
  <si>
    <t>Raja montagui</t>
  </si>
  <si>
    <t>Raja naevus</t>
  </si>
  <si>
    <t>Sardina pilchardus</t>
  </si>
  <si>
    <t>Scomber japonicus</t>
  </si>
  <si>
    <t>Scomber scombrus</t>
  </si>
  <si>
    <t>Sepia Officinalis</t>
  </si>
  <si>
    <t>Trachurus trachurus</t>
  </si>
  <si>
    <t>Trisopterus spp</t>
  </si>
  <si>
    <t>Sebastes Mentella</t>
  </si>
  <si>
    <t>Sebastes spp.</t>
  </si>
  <si>
    <t>Hippoglossoides platessoides</t>
  </si>
  <si>
    <t>Glyptocephalus cynoglossus</t>
  </si>
  <si>
    <t>ICCAT</t>
  </si>
  <si>
    <t>Xiphias gladius</t>
  </si>
  <si>
    <t>IXa</t>
  </si>
  <si>
    <t>Aphanopus carbo</t>
  </si>
  <si>
    <t>Molva molva</t>
  </si>
  <si>
    <t>Phycis blennoides</t>
  </si>
  <si>
    <t>Centroscymnus coelolepis</t>
  </si>
  <si>
    <t>Dalatias licha</t>
  </si>
  <si>
    <t>Sepia officinalis</t>
  </si>
  <si>
    <t>Sebastes marinus</t>
  </si>
  <si>
    <t>3NO</t>
  </si>
  <si>
    <t>3M</t>
  </si>
  <si>
    <t>3LN</t>
  </si>
  <si>
    <t>3O</t>
  </si>
  <si>
    <t>3LNO</t>
  </si>
  <si>
    <t>Macrouridae</t>
  </si>
  <si>
    <t>Eastern Artic</t>
  </si>
  <si>
    <t xml:space="preserve">Octopus vulgaris </t>
  </si>
  <si>
    <t>Thunnus thynnus</t>
  </si>
  <si>
    <t>Trachurus picturatus</t>
  </si>
  <si>
    <t>Conger conger</t>
  </si>
  <si>
    <t>Thunnus obesus</t>
  </si>
  <si>
    <t>Thunnus albacares</t>
  </si>
  <si>
    <t>Thunnus alalunga</t>
  </si>
  <si>
    <t>Prionace glauca</t>
  </si>
  <si>
    <t>Isurus oxyrinchus</t>
  </si>
  <si>
    <t>Istiophorus albicans</t>
  </si>
  <si>
    <t>Sarda sarda</t>
  </si>
  <si>
    <t>Euthynnus alleteratus</t>
  </si>
  <si>
    <t>Auxis rochei</t>
  </si>
  <si>
    <t xml:space="preserve">North Sea and Eastern Artic </t>
  </si>
  <si>
    <t>Iberian</t>
  </si>
  <si>
    <t>BF58</t>
  </si>
  <si>
    <t>Intensity agreed at the regional level                  (a)</t>
  </si>
  <si>
    <t>on-board samples</t>
  </si>
  <si>
    <t>market samples</t>
  </si>
  <si>
    <t>market,surveys,discard,on-board samples</t>
  </si>
  <si>
    <t>market+survey samples</t>
  </si>
  <si>
    <t>Lophiidae</t>
  </si>
  <si>
    <t>Pleuronectes platessa</t>
  </si>
  <si>
    <t>Pollachius pollachius</t>
  </si>
  <si>
    <t>Phycis Blennoides</t>
  </si>
  <si>
    <t>Salmo salar</t>
  </si>
  <si>
    <t>Trachurus mediterraneus</t>
  </si>
  <si>
    <t>Aphanopus spp.</t>
  </si>
  <si>
    <t>Aspitrigla cuculus</t>
  </si>
  <si>
    <t>Beryx spp.</t>
  </si>
  <si>
    <t>Centrophorus granulosos</t>
  </si>
  <si>
    <t>Centrophorus squamosus</t>
  </si>
  <si>
    <t>Deania calcea</t>
  </si>
  <si>
    <t>Euthynnus alletteratus</t>
  </si>
  <si>
    <t>Helicolenus dactylopterus</t>
  </si>
  <si>
    <t>Istiophoridae</t>
  </si>
  <si>
    <t>Katsuwonus pelamis</t>
  </si>
  <si>
    <t>Lamna nasus</t>
  </si>
  <si>
    <t>Merlangius merlangus</t>
  </si>
  <si>
    <t>Molva dypterygia</t>
  </si>
  <si>
    <t>Mullus surmuletus</t>
  </si>
  <si>
    <t>Pagellus bogaraveo</t>
  </si>
  <si>
    <t>Phycis phycis</t>
  </si>
  <si>
    <t>Polyprion americanus</t>
  </si>
  <si>
    <t>Rajidae</t>
  </si>
  <si>
    <t>Sparidae</t>
  </si>
  <si>
    <t>Squaliformes</t>
  </si>
  <si>
    <t>Zeus faber</t>
  </si>
  <si>
    <t>3LNMO</t>
  </si>
  <si>
    <t>3KLMNO</t>
  </si>
  <si>
    <t>CECAF 34.1.2</t>
  </si>
  <si>
    <t>1/2</t>
  </si>
  <si>
    <t>2007-2008</t>
  </si>
  <si>
    <t>GNS_DEF_&gt;=100_0_0</t>
  </si>
  <si>
    <t>GNS_DEF_60-79_0_0</t>
  </si>
  <si>
    <t>GNS_DEF_80-99_0_0</t>
  </si>
  <si>
    <t>GTR_DEF_&gt;=100_0_0</t>
  </si>
  <si>
    <t>LLS_DEF_0_0_0</t>
  </si>
  <si>
    <t>LLS_DWS_0_0_0</t>
  </si>
  <si>
    <t>PS_SPF_&gt;=16_0_0</t>
  </si>
  <si>
    <t>OTM</t>
  </si>
  <si>
    <t>Large Pelagic Fish</t>
  </si>
  <si>
    <t>Mixed Demersal and Deep Water species</t>
  </si>
  <si>
    <t>Molluscs</t>
  </si>
  <si>
    <t>GTR</t>
  </si>
  <si>
    <t>LLS</t>
  </si>
  <si>
    <t>TBB</t>
  </si>
  <si>
    <t>Crustacean</t>
  </si>
  <si>
    <t>Small Pelagic Fish</t>
  </si>
  <si>
    <t>All year</t>
  </si>
  <si>
    <t>Planned minimum No of individuals to be measured at the regional level  (a)</t>
  </si>
  <si>
    <t>H</t>
  </si>
  <si>
    <t>FYC</t>
  </si>
  <si>
    <t xml:space="preserve">Catadromous species </t>
  </si>
  <si>
    <t>na</t>
  </si>
  <si>
    <t>Catadromous</t>
  </si>
  <si>
    <t>Concurrent sampling at market</t>
  </si>
  <si>
    <t>Concurrent sampling at market+at sea</t>
  </si>
  <si>
    <t>Concurrent sampling at sea</t>
  </si>
  <si>
    <t>Long line targetting swordfish</t>
  </si>
  <si>
    <t>Beam trawl targetting shrimp</t>
  </si>
  <si>
    <t>IXa - Portugal</t>
  </si>
  <si>
    <t>IXa -WesternPortugal</t>
  </si>
  <si>
    <t>IXa- Southern Portugal</t>
  </si>
  <si>
    <t>IXa- North Portugal</t>
  </si>
  <si>
    <t>Midwater otter trawlers</t>
  </si>
  <si>
    <t>FPN</t>
  </si>
  <si>
    <t>FPN_LPF_0_0_0</t>
  </si>
  <si>
    <t>PT14</t>
  </si>
  <si>
    <t>(a) Trip duration of about 120 days</t>
  </si>
  <si>
    <t>(f) Trip duration ranges from 20 to 120 days.</t>
  </si>
  <si>
    <t>6 (f)</t>
  </si>
  <si>
    <t>Traps targeting large pelagic fish</t>
  </si>
  <si>
    <t>Trawlers targetting demersal fish</t>
  </si>
  <si>
    <t>Pots and traps for octopus</t>
  </si>
  <si>
    <t>Fyke nets targetting eel</t>
  </si>
  <si>
    <t>Gillnets and trammel nets</t>
  </si>
  <si>
    <t>Long line targetting  hake</t>
  </si>
  <si>
    <t>Long line targetting black scabbardfish</t>
  </si>
  <si>
    <t>Trawler targetting crustacean</t>
  </si>
  <si>
    <t>Purse seiners targetting sardine</t>
  </si>
  <si>
    <t>ICCAT-BF58</t>
  </si>
  <si>
    <t>April-July</t>
  </si>
  <si>
    <t>(f)</t>
  </si>
  <si>
    <t>(g)</t>
  </si>
  <si>
    <t>(f) The species is a by-catch. Planned minimum No of individuals to be sampled at a national level cannot be planned in advance.</t>
  </si>
  <si>
    <t>(g) Difficult to plan the number of individuals to be weighed on board. Given the available data sources, the use of scales depend on vessels facilities and weather conditions.</t>
  </si>
  <si>
    <t>FYC_CAT_0_0_0</t>
  </si>
  <si>
    <t>PS_SPF_0_0_0</t>
  </si>
  <si>
    <t>DRB_MOL_0_0_0</t>
  </si>
  <si>
    <t>North Sea and Eastern Artic</t>
  </si>
  <si>
    <t>Brosme brosme</t>
  </si>
  <si>
    <t>I, II, V</t>
  </si>
  <si>
    <t>Clupea harengus</t>
  </si>
  <si>
    <t>II</t>
  </si>
  <si>
    <t>Dipturus oxyrinchus</t>
  </si>
  <si>
    <t>Etmopterus spinax</t>
  </si>
  <si>
    <t xml:space="preserve">Gadus morhua </t>
  </si>
  <si>
    <t xml:space="preserve">Mallotus villosus </t>
  </si>
  <si>
    <t xml:space="preserve">Melanogrammus aeglefinus </t>
  </si>
  <si>
    <t xml:space="preserve">Pandalus borealis </t>
  </si>
  <si>
    <t xml:space="preserve">Pollachius virens </t>
  </si>
  <si>
    <t>Raja radiata</t>
  </si>
  <si>
    <t xml:space="preserve">Reinhardtius hippoglossoides </t>
  </si>
  <si>
    <t xml:space="preserve">Salmo salar </t>
  </si>
  <si>
    <t>Sebastes marinus.</t>
  </si>
  <si>
    <t>Sebastes mentella.</t>
  </si>
  <si>
    <t xml:space="preserve">Trachurus trachurus </t>
  </si>
  <si>
    <t>IIa, IVa, Vb, VIa, VIIa-c, e-k, VIIIabde</t>
  </si>
  <si>
    <t>all areas</t>
  </si>
  <si>
    <t>V, VI, VII, IX, X, XII</t>
  </si>
  <si>
    <t>all areas excluding X</t>
  </si>
  <si>
    <t>all areas excluding IX</t>
  </si>
  <si>
    <t>IX</t>
  </si>
  <si>
    <t>Dicologoglosa cuneata</t>
  </si>
  <si>
    <t>VIIIc, IX</t>
  </si>
  <si>
    <t>IXa (only Cadiz)</t>
  </si>
  <si>
    <t>Engraulis encrasicolus</t>
  </si>
  <si>
    <t>VI, VII, VIII, IX, X</t>
  </si>
  <si>
    <t>Lepidopus caudatus</t>
  </si>
  <si>
    <r>
      <t xml:space="preserve">(b) Only few catches for </t>
    </r>
    <r>
      <rPr>
        <i/>
        <sz val="10"/>
        <rFont val="Arial"/>
        <family val="2"/>
      </rPr>
      <t xml:space="preserve">Lepidorombus whiffiagonis </t>
    </r>
    <r>
      <rPr>
        <sz val="10"/>
        <rFont val="Arial"/>
        <family val="2"/>
      </rPr>
      <t xml:space="preserve"> in Div IX a, but this species is not asked for derrogation (explanation in text) </t>
    </r>
  </si>
  <si>
    <r>
      <t xml:space="preserve">Lepidorhombus spp. </t>
    </r>
    <r>
      <rPr>
        <sz val="10"/>
        <rFont val="Arial"/>
        <family val="2"/>
      </rPr>
      <t>(b)</t>
    </r>
  </si>
  <si>
    <t>all areas excluding VIIIc, IXa</t>
  </si>
  <si>
    <t>Mustelus asterias</t>
  </si>
  <si>
    <t>VI, VII, VIII, IX</t>
  </si>
  <si>
    <t>Mustelus mustelus</t>
  </si>
  <si>
    <t>Mustelus punctulatus</t>
  </si>
  <si>
    <t>all area</t>
  </si>
  <si>
    <t>Limanda ferruginea</t>
  </si>
  <si>
    <t>3L</t>
  </si>
  <si>
    <t>2</t>
  </si>
  <si>
    <t>Selachii</t>
  </si>
  <si>
    <t>Thunnus thynnnus</t>
  </si>
  <si>
    <t xml:space="preserve">IOTC </t>
  </si>
  <si>
    <t>TAC not defined</t>
  </si>
  <si>
    <t>26</t>
  </si>
  <si>
    <t>30</t>
  </si>
  <si>
    <t>75</t>
  </si>
  <si>
    <t>CECAF 34.1.3</t>
  </si>
  <si>
    <t>3</t>
  </si>
  <si>
    <t>market,surveys,on-board samples</t>
  </si>
  <si>
    <t>Surveys + Discard samples + on-board samples</t>
  </si>
  <si>
    <t>Surveys + discard, on-board samples</t>
  </si>
  <si>
    <t>Purchase of fish + market+survey samples + Discards samples</t>
  </si>
  <si>
    <t xml:space="preserve">  AR year</t>
  </si>
  <si>
    <t>Expert group</t>
  </si>
  <si>
    <t>Year</t>
  </si>
  <si>
    <t>Number of stock co-ordinators provided by MS</t>
  </si>
  <si>
    <t>Years for which a chairperson is provided by MS</t>
  </si>
  <si>
    <t>MS Participation</t>
  </si>
  <si>
    <t>Eligible under DCF</t>
  </si>
  <si>
    <t>Attendance</t>
  </si>
  <si>
    <r>
      <t xml:space="preserve">Table II.B.1 - </t>
    </r>
    <r>
      <rPr>
        <b/>
        <sz val="12"/>
        <rFont val="Antique Olive"/>
        <family val="2"/>
      </rPr>
      <t>International co-ordination</t>
    </r>
  </si>
  <si>
    <t>2012</t>
  </si>
  <si>
    <t>National co-ordination</t>
  </si>
  <si>
    <t>2/ Data collection: Regional co-ordination</t>
  </si>
  <si>
    <t>5.1/ ICES</t>
  </si>
  <si>
    <t>Workshop on sexual maturity staging of sole, dab and flounder [WKMSSPDF-2] (Oostende, 9-13 January)</t>
  </si>
  <si>
    <t>Workshop on sexual maturity staging of turbot and brill [WKMSTB] (Ijmuiden, 5-9 March)</t>
  </si>
  <si>
    <t>Workshop for maturity staging chairs [WKMATCH] (Split, 11-15 June)</t>
  </si>
  <si>
    <t>(a) Meeting canceled. Postponed to 2013.</t>
  </si>
  <si>
    <t>XIa</t>
  </si>
  <si>
    <t>Workshop on Age Estimation Methods of Deep Water Species [WKAMDEEP] (Esporles, 22-26 October)</t>
  </si>
  <si>
    <t>Baltic International Fish Survey Working Group [WGBIFS] (Helsinki, 26-31 March)</t>
  </si>
  <si>
    <t>International Bottom Trawl Survey Working Group  [IBTSWG] (Lorient, 27-30 March)</t>
  </si>
  <si>
    <t>Working Group on Mackerel and Horse Mackerel Egg Survey [WGMEGS] (Galway, 16-21 April)</t>
  </si>
  <si>
    <t>Workshop on Survey Design and Mackerel and Horse Mackerel Spawning Strategy [WKMSPA] (Galway, 16-18 April)</t>
  </si>
  <si>
    <t>Study Group on Standards in Ichthyoplankton Surveys (SGSIPS) (Hamburg, 8-10 May)</t>
  </si>
  <si>
    <t xml:space="preserve">Working Group on Beam Trawl Surveys (WGBEAM) (Ijmuiden, 5-8 June) </t>
  </si>
  <si>
    <t>Workshop on implementing a new TS relationship for blue whiting abundance estimates (WKTSBLUES) (ICES HQ, Copenhagen, 23-26 January)</t>
  </si>
  <si>
    <t>ICES Study Group on Nephrops Surveys (SGNEPS) (Acona, 6-8 March)</t>
  </si>
  <si>
    <t>The Working Group on Integrating Surveys for the Ecosystem Approach (WGISUR),  (IJmuiden, 24–26 January)</t>
  </si>
  <si>
    <t xml:space="preserve">Working Group on North-east Atlantic continental slope surveys (WGNEACS) (Olhao, Algarve,12-14 June) </t>
  </si>
  <si>
    <t>Annual Meeting of Advisory Working Group Chairs [WGCHAIRS] (ICES HQ,17-19 January)</t>
  </si>
  <si>
    <t>North-Western Working Group [NWWG] (ICES HQ, 26 April - 3 May)</t>
  </si>
  <si>
    <t>Working Group on North Atlantic Salmon [WGNAS] (ICES HQ, 26 March - 4 April)</t>
  </si>
  <si>
    <t>Baltic Fisheries Assessment Working Group [WGBFAS] (ICES HQ 10-17 April)</t>
  </si>
  <si>
    <t>Working Group on the Assessment of Bay of Hake Monk and Megrim [WGHMM] (ICES HQ, 10-16 May)</t>
  </si>
  <si>
    <t xml:space="preserve">Working Group on the Assessment of Demersal Stocks in the North Sea and Skagerrak [WGNSSK] (ICES HQ, 27 April - 3 May) </t>
  </si>
  <si>
    <t xml:space="preserve">Working Group on Southern Horse Mackerel, Anchovy and Sardine [WGHANSA] (formerly WGANSA) (Azores, 23-28 June) </t>
  </si>
  <si>
    <t>sex-ratio@length</t>
  </si>
  <si>
    <t>sex-ratio@age</t>
  </si>
  <si>
    <t>sex-ratio @length</t>
  </si>
  <si>
    <t>weight@length</t>
  </si>
  <si>
    <t>weight@age</t>
  </si>
  <si>
    <t>weight @length</t>
  </si>
  <si>
    <t>length@age</t>
  </si>
  <si>
    <t>maturity@age</t>
  </si>
  <si>
    <t>(h)</t>
  </si>
  <si>
    <t>(h) No readings of otoliths were performed in 2012. However otoliths were collected and stored following the practices recommended by the expert groups.</t>
  </si>
  <si>
    <t>(i)</t>
  </si>
  <si>
    <t>(i) No readings of ilicia were performed in 2012. However otoliths were collected and stored following the practices recommended by the expert groups.</t>
  </si>
  <si>
    <t/>
  </si>
  <si>
    <t>ICCAT - Marlins WG</t>
  </si>
  <si>
    <t>Tetrapturus albidus (Kajikia albida)</t>
  </si>
  <si>
    <t>ICCAT - Tropical Tuna WG</t>
  </si>
  <si>
    <t>ICCAT - Albacore Tuna WG</t>
  </si>
  <si>
    <t>ICCAT - Sharks WG</t>
  </si>
  <si>
    <t>ICCAT - Small Tuna WG</t>
  </si>
  <si>
    <t>IOTC - Billfishes WG</t>
  </si>
  <si>
    <t>IOTC (FAO 51 and 57)</t>
  </si>
  <si>
    <t>IOTC - Tropical Tunas WG</t>
  </si>
  <si>
    <t>IOTC - Ecosystem and Bycatch WG</t>
  </si>
  <si>
    <t>33</t>
  </si>
  <si>
    <t>179</t>
  </si>
  <si>
    <t>3 years</t>
  </si>
  <si>
    <t>Bi/Tri annual</t>
  </si>
  <si>
    <t xml:space="preserve">Working Group on the Biology and Assessment of Deep-Sea Fisheries Resources [WGDEEP] (ICES HQ, 28 March - 5 April) </t>
  </si>
  <si>
    <t>Working Group on Elasmobranch Fishes [WGEF] (Faro or Lisbon, 18-25 June)</t>
  </si>
  <si>
    <t>Working Group on the Ecosystem Effects of Fishing Activities [WGECO] (Copenhagen, 11-18 April)</t>
  </si>
  <si>
    <t xml:space="preserve">ICES/NAFO Joint Working Group on Deep-water Ecology [WGDEC] (ICES HQ, 26-30 March) </t>
  </si>
  <si>
    <t>Study Group on Practical Implementation of Discard Sampling Plans [SGPIDS] (ICES HQ, 25-29 June)</t>
  </si>
  <si>
    <t>Benchmark Workshop on Redfish ([WKRED] (ICES HQ, 1-8 February)</t>
  </si>
  <si>
    <t xml:space="preserve">Benchmark Workshop on Western Waters Roundfish [WKROUND] (Aberdeen, 22-29 February) </t>
  </si>
  <si>
    <t>National Correspondents Meeting 2012-01 (date and venue TBD)</t>
  </si>
  <si>
    <t>National Correspondents Meeting 2012-02 (date and venue TBD)</t>
  </si>
  <si>
    <t>National Correspondents Meeting 2012-03 (date and venue TBD)</t>
  </si>
  <si>
    <t>Workshop on the Evaluation of Plaice Stocks [WKPESTO] (ICES HQ, 28 February - 1 March)</t>
  </si>
  <si>
    <t>Regional database steering group meeting - Mediterranean</t>
  </si>
  <si>
    <t>Regional database steering group meeting - Baltic/N. Atlantic/N. Sea &amp; E. Arctic - 1</t>
  </si>
  <si>
    <t>Regional database steering group meeting - Baltic/N. Atlantic/N. Sea &amp; E. Arctic - 2</t>
  </si>
  <si>
    <t>3/ ICES &amp; other Planning Groups or Workshops related to the Data Collection Framework</t>
  </si>
  <si>
    <t>Working Group of International Pelagic Surveys, (WGIPS) (ICES HQ, Copenhagen,16–20 January)</t>
  </si>
  <si>
    <t>Working Group on the Assessment of Celtic Seas Stocks [WGCSE] (ICES HQ 11-19 May)</t>
  </si>
  <si>
    <t>GFCM Meeting of SAC Subcommittee on Economic and Social Sciences (SCESS) to be decided</t>
  </si>
  <si>
    <t>GFCM Meeting of SAC Subcommittee on  Statistics
and Information (SCSI) to be decided</t>
  </si>
  <si>
    <t>GFCM Meeting of SAC Subcommittee on Stock Assessment (SCSA) to be decided</t>
  </si>
  <si>
    <t>GFCM Meeting of SAC Subcommittee on Marine Environment
and Ecosystems (SCMEE)</t>
  </si>
  <si>
    <t>Working group on stock assessment of demersal species in the Mediterranean</t>
  </si>
  <si>
    <t>Workshop to develop guidelines to convert DCF biological, economic and transversal data to GFCM Task 1 (Corsica)</t>
  </si>
  <si>
    <t>GFCM</t>
  </si>
  <si>
    <t>Planning Group on Commercial Catches, Discards and Biological Sampling [PGCCDBS] Plenary meeting &amp; Planning Group for the Mediterranean [PGMED] Plenary meeting (Rome, 30 January-3 February)</t>
  </si>
  <si>
    <t>1/Data collection: National and EU coordination</t>
  </si>
  <si>
    <t>Planning Group for Economists [PGECON] (Feb. or March 2012, venue TBD)</t>
  </si>
  <si>
    <r>
      <t xml:space="preserve">Solea </t>
    </r>
    <r>
      <rPr>
        <sz val="10"/>
        <rFont val="Arial"/>
        <family val="2"/>
      </rPr>
      <t>spp.</t>
    </r>
  </si>
  <si>
    <t>Eutrigla gurnardus</t>
  </si>
  <si>
    <t>Chelidonichthys cuculus</t>
  </si>
  <si>
    <t>Chelidonichthys lucernus</t>
  </si>
  <si>
    <t>Ixa</t>
  </si>
  <si>
    <t>IXa (FU28-29)</t>
  </si>
  <si>
    <t>Economists workshop - 1 (details TBD after STECF-EWG11-18 (ex-SGECA) on economic data meeting of 17-21/10/2011)</t>
  </si>
  <si>
    <t>Economists workshop - 2 (details TBD after STECF-EWG11-18 (ex-SGECA) on economic data meeting of 17-21/10/2011)</t>
  </si>
  <si>
    <t xml:space="preserve">5/ Support to Scientific Advice </t>
  </si>
  <si>
    <t>Working group on stock assessment of small pelagics in the Mediterranean</t>
  </si>
  <si>
    <t>5.2/ Mediterranean</t>
  </si>
  <si>
    <t xml:space="preserve">Herring Assessment Working Group for the Area South of 62⁰N [HAWG] (ICES HQ,13-22 March) </t>
  </si>
  <si>
    <t>Workshop on sexual maturity staging on elasmobranches [WKMSEL-2] (dates and venue tbd)</t>
  </si>
  <si>
    <t>Workshop on Egg staging, Fecundity and Atresia in Horse mackerel and Mackerel (WKFATHOM) ( Vigo, 8–11 October)</t>
  </si>
  <si>
    <t>Workshop on Egg staging, Fecundity and Atresia in Horse mackerel and Mackerel (WKFATHOM) (Ijmuiden, 5 –9 November)</t>
  </si>
  <si>
    <t xml:space="preserve">4/ Planning Groups on surveys at sea </t>
  </si>
  <si>
    <t>2012 Bluefin tuna Eastern Atlantic and Mediterranean</t>
  </si>
  <si>
    <t xml:space="preserve">2012 Stock Assessment Bigeye </t>
  </si>
  <si>
    <t>Working Party on Tropical Tuna (WPTT)/Working Party on Ecosystems and Bycatch (WPEB)  </t>
  </si>
  <si>
    <t>Regional database training workshop - North Sea &amp; Eastern Arctic (November, Copenhagen)</t>
  </si>
  <si>
    <t>Regional database training workshop - North Atlantic (29 May-1 June,Copenhagen)</t>
  </si>
  <si>
    <t>Regional database training workshop - Baltic (29 Feb - 2 March, Copenhagen)</t>
  </si>
  <si>
    <t>Western Horse mackerel management plan evaluation [WKWHMMP] (First quarter 2012, exact date and venue tbd)</t>
  </si>
  <si>
    <t xml:space="preserve">Working Group on Mixed Fisheries Advice for the North Sea [WGMIXFISH] (ICES HQ, tbd) </t>
  </si>
  <si>
    <t>Joint EIFAC/ICES Working Group on Eels [WGEEL] (tbd, September 2012)</t>
  </si>
  <si>
    <t>Coordination meeting for MEDITS (Mediterranean Demersal Trawl Surveys) Working Group (Slovenia, 5-9 March)</t>
  </si>
  <si>
    <t xml:space="preserve">Portuguese-Spanish surveys in Flemish Cap - coordination meeting for the survey, Vigo, Spain (1st quarter 2012, exact dates TBC) </t>
  </si>
  <si>
    <t xml:space="preserve">Workshop on transversal data collection (i.e. common understanding and statistical methodologies to estimate/re-evaluate them, with a special focus on the small-scale fisheries (France, dates tbd) </t>
  </si>
  <si>
    <t>Workshop dealing on multispecies approach in the Baltic [WKBALMULT] (6-10 February, ICES HQ)</t>
  </si>
  <si>
    <t>Benchmark Workshop on New Species[WKNEW] (dates and venue: tbd)</t>
  </si>
  <si>
    <t>Baltic Salmon and Trout Assessment Working Group [WGBAST] (Uppsala, 22-30 March)</t>
  </si>
  <si>
    <t xml:space="preserve">Working Group on Acoustic and Egg Surveys for Sardine and Anchovy in ICES areas VIII and IX (WGACEGG) (November, venue and exact dates TBC) </t>
  </si>
  <si>
    <t>RCM for  the Baltic (Gdynia, 10-14 September)</t>
  </si>
  <si>
    <t>RCM for the North sea (Oostende, 3-7 September )</t>
  </si>
  <si>
    <t>RCM for the North Atlantic (Galway, 10-14 September)</t>
  </si>
  <si>
    <t>RCM for the Mediterranean &amp; Black Sea (Malaga, July)</t>
  </si>
  <si>
    <t>RCM for the Long Distance Fisheries (Malaga, July)</t>
  </si>
  <si>
    <t>9th Liaison Meeting between the Chairs of the RCMs, the chair of ICES PGCCDBS, the chair of PGMED, the ICES representative, the Chairs of STECF-EWG and the European Commission (Brussels, 24-25 September)</t>
  </si>
  <si>
    <t xml:space="preserve">Workshop on Age Reading of horse mackerel, Mediterranean horse mackerel and blue jack mackerel [WKARHOM] (Lisbon, 23-27 April) </t>
  </si>
  <si>
    <t>Workshop on practical implementation of statistical sound catch sampling programmes [WKPICS 2] (Copenhagen, June)</t>
  </si>
  <si>
    <t xml:space="preserve">Workshop on sexual maturity staging of cod, whiting, haddock, saithe and hake [WKMSGAD] San Sebastian, 12-16 November) </t>
  </si>
  <si>
    <t>Workshop on Eel and Salmon DCF data (3-5 July, Copenhagen)</t>
  </si>
  <si>
    <t>Workshop on age determination of salmon [WKADS2] (June, Copenhagen)</t>
  </si>
  <si>
    <t>Workshop on age reading for red mullet (Mullus barbatus) and striped red mullet (Mullus surmuletus) [WKACM2] (2-5 July Bologne sur Mer- IFREMER)</t>
  </si>
  <si>
    <t xml:space="preserve">Working Party on Data Collection and Statistics (WPDCS)/Scientific Committee 15th Session </t>
  </si>
  <si>
    <t>Study Group on Calibration of Acoustic  Instruments in Fisheries Science (SGCal) (Brest,  2-3 April)</t>
  </si>
  <si>
    <t>Table III.A.1 – General description of the fishing sector</t>
  </si>
  <si>
    <t>Sub-area</t>
  </si>
  <si>
    <t>Target assemblages or species assemblages</t>
  </si>
  <si>
    <t>Demersal (a)</t>
  </si>
  <si>
    <t>Pelagic
(a)</t>
  </si>
  <si>
    <t>Industrial 
(b)</t>
  </si>
  <si>
    <t>Deep-water 
(a)</t>
  </si>
  <si>
    <t>Tuna and 
tuna-like</t>
  </si>
  <si>
    <t>Other highly
migratory</t>
  </si>
  <si>
    <t>Baltic Sea</t>
  </si>
  <si>
    <t>ICES areas III b-d</t>
  </si>
  <si>
    <t>ICES Sub-areas I, II, IIIa, IV and VIId</t>
  </si>
  <si>
    <t>ICES Sub-areas V, XIV (excl. VIId), and NAFO area</t>
  </si>
  <si>
    <t>Mediterranean Sea and Black Sea</t>
  </si>
  <si>
    <t>All geographical sub-areas</t>
  </si>
  <si>
    <t>Other regions where fisheries are operated by EU vessels and managed by RFMOs</t>
  </si>
  <si>
    <t>Central East Atlantic</t>
  </si>
  <si>
    <t>Antarctic</t>
  </si>
  <si>
    <t>Central West Atlantic</t>
  </si>
  <si>
    <t>Indian Ocean</t>
  </si>
  <si>
    <t>Pacific Ocean</t>
  </si>
  <si>
    <t xml:space="preserve">  (a) Including fish, crustaceans and molluscs</t>
  </si>
  <si>
    <t xml:space="preserve">  (b) Fisheries targeting species for the production of fish meal, fish oil, etc. </t>
  </si>
  <si>
    <t>Table III.B.1 - Population segments for collection of economic data</t>
  </si>
  <si>
    <t>NP years</t>
  </si>
  <si>
    <t>Supra region</t>
  </si>
  <si>
    <t>Fleet segment ( a)</t>
  </si>
  <si>
    <t>Length class</t>
  </si>
  <si>
    <t>Reference year</t>
  </si>
  <si>
    <t>Target 
population no. (b)
-----
N</t>
  </si>
  <si>
    <t>Frame population no. 
----
F</t>
  </si>
  <si>
    <t>Planned
sample no. (b)
-----
P</t>
  </si>
  <si>
    <t xml:space="preserve"> Planned 
sample rate (b)
-----
(P/F)*100 (%)</t>
  </si>
  <si>
    <t>Type of data collection scheme (c)</t>
  </si>
  <si>
    <t>Achieved Sample  no.</t>
  </si>
  <si>
    <t>Achieved Sample rate</t>
  </si>
  <si>
    <t>Achieved Sample no. / Planned sampled no.</t>
  </si>
  <si>
    <t>National name of the survey (d)</t>
  </si>
  <si>
    <t>Baltic Sea, North Sea and Eastern Arctic, and North Atlantic</t>
  </si>
  <si>
    <t>0-&lt; 10 m</t>
  </si>
  <si>
    <t xml:space="preserve"> 10-&lt;12 m</t>
  </si>
  <si>
    <t>A</t>
  </si>
  <si>
    <t>12-&lt; 18 m</t>
  </si>
  <si>
    <t>18-&lt; 24 m</t>
  </si>
  <si>
    <t>24&lt;-40 m</t>
  </si>
  <si>
    <t>40 m or larger</t>
  </si>
  <si>
    <t>Vessel using polyvalent active gears only</t>
  </si>
  <si>
    <t>Active gears : Dredgers</t>
  </si>
  <si>
    <t>Passive gears : Vessels using hooks</t>
  </si>
  <si>
    <t>Passive gears : Vessels using Pots and/or traps</t>
  </si>
  <si>
    <t>Vessels using active and passive gears</t>
  </si>
  <si>
    <t>(b) planned sample can be modified based on updated information on the total population (fleet register)</t>
  </si>
  <si>
    <t>(c) A - Census; B - Probability Sample Survey; C - Non-Probability Sample Survey</t>
  </si>
  <si>
    <t>(d) name of the survey as reported in the NP if applicable. Not mandatory</t>
  </si>
  <si>
    <t>Table III.B.2 - Economic Clustering of fleet segments</t>
  </si>
  <si>
    <t>Name of the clustered fleet segments</t>
  </si>
  <si>
    <t>Total number of vessels in the cluster from the most recent information</t>
  </si>
  <si>
    <t>Fleet segments which have been clustered</t>
  </si>
  <si>
    <t>Number of vessels in the segment from the most recent information</t>
  </si>
  <si>
    <r>
      <t>Total number of vessels in the cluster by the 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of January of the sampling year</t>
    </r>
  </si>
  <si>
    <r>
      <t>Number of vessels in the segment by the 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of January of the sampling year</t>
    </r>
  </si>
  <si>
    <t>Table III.B.3 - Economic Data collection strategy</t>
  </si>
  <si>
    <t>INFO dropdown list</t>
  </si>
  <si>
    <t>Table III.B.3</t>
  </si>
  <si>
    <t>Variable group (a)</t>
  </si>
  <si>
    <t>Variables</t>
  </si>
  <si>
    <t>Fleet segments vessels (b)</t>
  </si>
  <si>
    <t>Fleet segments vessels lenght classes (b)</t>
  </si>
  <si>
    <t xml:space="preserve">Achieved sample rate </t>
  </si>
  <si>
    <t xml:space="preserve">Response rate </t>
  </si>
  <si>
    <t xml:space="preserve">CV </t>
  </si>
  <si>
    <t>Other variability indicators (d)</t>
  </si>
  <si>
    <t>Fleet segments vessels</t>
  </si>
  <si>
    <t>Fleet segments vessels lenght classes</t>
  </si>
  <si>
    <t>Income</t>
  </si>
  <si>
    <t>Gross value of landings</t>
  </si>
  <si>
    <t>Questionnaires</t>
  </si>
  <si>
    <t>Demersal trawlers and/or demersal seiners</t>
  </si>
  <si>
    <t>Beam trawlers</t>
  </si>
  <si>
    <t>0-&lt; 6 m</t>
  </si>
  <si>
    <t>Pelagic trawlers</t>
  </si>
  <si>
    <t>10-&lt; 12 m</t>
  </si>
  <si>
    <t>Dredgers</t>
  </si>
  <si>
    <t>Vessels using hooks</t>
  </si>
  <si>
    <t>Drift and/or fixed netters</t>
  </si>
  <si>
    <t>Vessels using Pots and/or traps</t>
  </si>
  <si>
    <t>Direct Subsidies</t>
  </si>
  <si>
    <t>Other Income</t>
  </si>
  <si>
    <t>Purse seiners</t>
  </si>
  <si>
    <t>6-&lt; 12 m</t>
  </si>
  <si>
    <t>Vessel using other active gears</t>
  </si>
  <si>
    <t>Vessels using Polyvalent ‘active’ gears only</t>
  </si>
  <si>
    <t>24-&lt; 40 m</t>
  </si>
  <si>
    <t>Employment</t>
  </si>
  <si>
    <t>Engaged crew</t>
  </si>
  <si>
    <t>FTE National</t>
  </si>
  <si>
    <t>FTE harmonised</t>
  </si>
  <si>
    <t>Expenditure</t>
  </si>
  <si>
    <t>Value of unpaid labour</t>
  </si>
  <si>
    <t>Energy costs</t>
  </si>
  <si>
    <t>Repair and maintenance costs</t>
  </si>
  <si>
    <t>Variable costs</t>
  </si>
  <si>
    <t>Non-variable costs</t>
  </si>
  <si>
    <t>Vessels using other Passive gears</t>
  </si>
  <si>
    <t>Vessels using Polyvalent ‘passive’ gears only</t>
  </si>
  <si>
    <r>
      <t xml:space="preserve">(f) Taxonomic Note: this species was recently recognized as distinct from the Indo-Pacific </t>
    </r>
    <r>
      <rPr>
        <i/>
        <sz val="9"/>
        <rFont val="Arial"/>
        <family val="2"/>
      </rPr>
      <t>Scomber japonicus.</t>
    </r>
    <r>
      <rPr>
        <sz val="9"/>
        <rFont val="Arial"/>
        <family val="2"/>
      </rPr>
      <t xml:space="preserve"> It replaces</t>
    </r>
    <r>
      <rPr>
        <i/>
        <sz val="9"/>
        <rFont val="Arial"/>
        <family val="2"/>
      </rPr>
      <t xml:space="preserve"> Scomber japonicus</t>
    </r>
    <r>
      <rPr>
        <sz val="9"/>
        <rFont val="Arial"/>
        <family val="2"/>
      </rPr>
      <t xml:space="preserve"> in the Atlantic.</t>
    </r>
  </si>
  <si>
    <t>GNS_FIF_&gt;=100_0_0</t>
  </si>
  <si>
    <t>Sharks</t>
  </si>
  <si>
    <t>Deep water</t>
  </si>
  <si>
    <t>Tuna &amp; Billfishes</t>
  </si>
  <si>
    <t>ICCAT Areas</t>
  </si>
  <si>
    <t>Pelagic sharks</t>
  </si>
  <si>
    <t>BIL94B</t>
  </si>
  <si>
    <t>Purchase of fish</t>
  </si>
  <si>
    <t>Purchase of fish + Survey (only in ICES area X)</t>
  </si>
  <si>
    <t>Surveys + market samples</t>
  </si>
  <si>
    <t>Purchase of fish + Industry samples + discard + on-board samples + market samples</t>
  </si>
  <si>
    <t>SJ75</t>
  </si>
  <si>
    <t>Market samples</t>
  </si>
  <si>
    <t>Passive gears : Vessels using hooks*</t>
  </si>
  <si>
    <t>Vessels using active and passive gears*</t>
  </si>
  <si>
    <t>Active gears : Demersal trawlers and/or demersal seiners</t>
  </si>
  <si>
    <t>Active gears : Purse seiners</t>
  </si>
  <si>
    <t>Passive gears : Drift and/or fixed netters</t>
  </si>
  <si>
    <t>Vessels using Polyvalent passive gears only</t>
  </si>
  <si>
    <t xml:space="preserve">Workshop to finalize the ICES DLS methodologies document in na operational form for the 2013 advice season [WKLIFE II]  (Copenhagen, 20-22 November) </t>
  </si>
  <si>
    <t>2011</t>
  </si>
  <si>
    <t>Wages and salaries of crew</t>
  </si>
  <si>
    <t>Administrative data</t>
  </si>
  <si>
    <t>Income rights</t>
  </si>
  <si>
    <t>Vessels using active and passive gears 0-&lt; 10 m*</t>
  </si>
  <si>
    <t>Vessel using polyvalent active gears only 0-&lt; 10 m</t>
  </si>
  <si>
    <t>Vessels using active and passive gears 0-&lt; 10 m</t>
  </si>
  <si>
    <t>Vessels using active and passive gears 12-&lt; 18 m*</t>
  </si>
  <si>
    <t>Vessels using active and passive gears 12-&lt; 18 m</t>
  </si>
  <si>
    <t>Vessels using active and passive gears 18-&lt; 24 m</t>
  </si>
  <si>
    <t>Passive gears : Vessels using hooks 0-&lt; 10 m*</t>
  </si>
  <si>
    <t>Passive gears : Vessels using hooks  10-&lt;12 m</t>
  </si>
  <si>
    <t>Passive gears : Vessels using hooks 0-&lt; 10 m</t>
  </si>
  <si>
    <t>Vessels using active and passive gears  10-&lt;12 m</t>
  </si>
  <si>
    <t>M8</t>
  </si>
  <si>
    <t>% achieved number of trips at sea    ----- A/P*100</t>
  </si>
  <si>
    <t>Traps and pots for finfish</t>
  </si>
  <si>
    <t>&gt;100%</t>
  </si>
  <si>
    <t>Patella candei</t>
  </si>
  <si>
    <t>Patella aspera</t>
  </si>
  <si>
    <t>Balistes capriscus</t>
  </si>
  <si>
    <t>Bodianus scrofa</t>
  </si>
  <si>
    <t>Cancer bellianus</t>
  </si>
  <si>
    <t>Chromis limbata</t>
  </si>
  <si>
    <t>Galeorhinus galeus</t>
  </si>
  <si>
    <t>Gymnothorax spp.</t>
  </si>
  <si>
    <t>Mugil cephalus</t>
  </si>
  <si>
    <t>Muraena helena</t>
  </si>
  <si>
    <t>Pomadasys incisus</t>
  </si>
  <si>
    <t>Pontinus kuhlii</t>
  </si>
  <si>
    <t>Promethichthys prometheus</t>
  </si>
  <si>
    <t xml:space="preserve">Scomber colias </t>
  </si>
  <si>
    <t>Serranus atricauda</t>
  </si>
  <si>
    <t>Sparisoma cretense</t>
  </si>
  <si>
    <t>Sphyraena spp.</t>
  </si>
  <si>
    <t>Synodus saurus</t>
  </si>
  <si>
    <t xml:space="preserve">Lepidocybium flavobrunneum </t>
  </si>
  <si>
    <t>Mora moro</t>
  </si>
  <si>
    <t>Epigonus telescopus</t>
  </si>
  <si>
    <t>Deania spp</t>
  </si>
  <si>
    <t>Centracanthus cirrus</t>
  </si>
  <si>
    <t>Oblada melanura</t>
  </si>
  <si>
    <t>Trachinotus ovatus</t>
  </si>
  <si>
    <t>Todarodes sagitattus</t>
  </si>
  <si>
    <t>Epinephelus marginatus</t>
  </si>
  <si>
    <t>Gephyroberyx darwinii</t>
  </si>
  <si>
    <t>Kyphosus sectatrix</t>
  </si>
  <si>
    <t>Pseudocaranx dentex</t>
  </si>
  <si>
    <t>Length @age</t>
  </si>
  <si>
    <t>Weight @length</t>
  </si>
  <si>
    <t>Weight @age</t>
  </si>
  <si>
    <t>Maturity @length</t>
  </si>
  <si>
    <t>Maturity @age</t>
  </si>
  <si>
    <t>Sex-ratio @length</t>
  </si>
  <si>
    <t>Sex-ratio @age</t>
  </si>
  <si>
    <t>Purchase of fish + Industry samples</t>
  </si>
  <si>
    <t>Active gears : Purse seiners 0-&lt; 10 m</t>
  </si>
  <si>
    <t>Passive gears : Vessels using hooks 12-&lt; 18 m</t>
  </si>
  <si>
    <t>Active gears : Purse seiners 24&lt;-40 m</t>
  </si>
  <si>
    <t>Active gears : Purse seiners  10-&lt;12 m</t>
  </si>
  <si>
    <t>Passive gears : Drift and/or fixed netters  10-&lt;12 m</t>
  </si>
  <si>
    <t>Vessels using Polyvalent passive gears only 12-&lt; 18 m</t>
  </si>
  <si>
    <t>Active gears : Demersal trawlers and/or demersal seiners 18-&lt; 24 m</t>
  </si>
  <si>
    <t>Active gears : Purse seiners 18-&lt; 24 m</t>
  </si>
  <si>
    <t>Active gears : Demersal trawlers and/or demersal seiners 24&lt;-40 m</t>
  </si>
  <si>
    <t>Passive gears : Vessels using Pots and/or traps  10-&lt;12 m</t>
  </si>
  <si>
    <t>Active gears : Demersal trawlers and/or demersal seiners 40 m or larger</t>
  </si>
  <si>
    <t>Vessels using active and passive gears 24&lt;-40 m</t>
  </si>
  <si>
    <t>Passive gears : Drift and/or fixed netters 18-&lt; 24 m</t>
  </si>
  <si>
    <t>Active gears : Dredgers 12-&lt; 18 m</t>
  </si>
  <si>
    <t>Active gears : Dredgers 0-&lt; 10 m</t>
  </si>
  <si>
    <t>Passive gears : Drift and/or fixed netters 0-&lt; 10 m</t>
  </si>
  <si>
    <t>Active gears : Purse seiners 12-&lt; 18 m</t>
  </si>
  <si>
    <t>Passive gears : Drift and/or fixed netters 12-&lt; 18 m</t>
  </si>
  <si>
    <t>Vessels using Polyvalent passive gears only 18-&lt; 24 m</t>
  </si>
  <si>
    <t>Passive gears : Vessels using hooks 18-&lt; 24 m</t>
  </si>
  <si>
    <t>Passive gears : Vessels using hooks 40 m or larger</t>
  </si>
  <si>
    <t>Active gears : Demersal trawlers and/or demersal seiners 12-&lt; 18 m</t>
  </si>
  <si>
    <t>Vessels using Polyvalent passive gears only 0-&lt; 10 m</t>
  </si>
  <si>
    <t>Vessel using polyvalent active gears only 18-&lt; 24 m</t>
  </si>
  <si>
    <t>Passive gears : Vessels using Pots and/or traps 0-&lt; 10 m</t>
  </si>
  <si>
    <t>Passive gears : Vessels using hooks 24&lt;-40 m</t>
  </si>
  <si>
    <t>Active gears : Dredgers  10-&lt;12 m</t>
  </si>
  <si>
    <t>Vessels using Polyvalent passive gears only  10-&lt;12 m</t>
  </si>
  <si>
    <t>Active gears : Demersal trawlers and/or demersal seiners 0-&lt; 10 m</t>
  </si>
  <si>
    <t>Passive gears : Vessels using Pots and/or traps 18-&lt; 24 m</t>
  </si>
  <si>
    <t>Active gears : Demersal trawlers and/or demersal seiners  10-&lt;12 m</t>
  </si>
  <si>
    <t>Passive gears : Vessels using Pots and/or traps 12-&lt; 18 m</t>
  </si>
  <si>
    <t>Bottom - Clam</t>
  </si>
  <si>
    <t>Bottom - Other shellfish</t>
  </si>
  <si>
    <t>Bottom - Oyster</t>
  </si>
  <si>
    <t>Land based farms - On growing -Trout</t>
  </si>
  <si>
    <t>Long line - Mussel</t>
  </si>
  <si>
    <t>Landings</t>
  </si>
  <si>
    <t>Female employees</t>
  </si>
  <si>
    <t>Male employees</t>
  </si>
  <si>
    <t>Raw material costs: Feed costs</t>
  </si>
  <si>
    <t>Raw material costs: Livestock costs</t>
  </si>
  <si>
    <t>Raw material volume: Feed</t>
  </si>
  <si>
    <t>Raw material volume: Livestock</t>
  </si>
  <si>
    <t>Total income</t>
  </si>
  <si>
    <t>Total sales volume</t>
  </si>
  <si>
    <t>Companies &lt;= 10</t>
  </si>
  <si>
    <t>Companies 11-49</t>
  </si>
  <si>
    <t>N.A. SBS</t>
  </si>
  <si>
    <t>Number of vessels, Mean LOA, Mean vessel tonnage, power, age</t>
  </si>
  <si>
    <t>Fleet Register</t>
  </si>
  <si>
    <t>Days at sea, Fishing Days, Number of trips, Soaking Time</t>
  </si>
  <si>
    <t>Logbooks, Salesnotes</t>
  </si>
  <si>
    <t>Hours fished, Soaking Time</t>
  </si>
  <si>
    <t>KW*Fishing Days, Gt*Fishing Days</t>
  </si>
  <si>
    <t>Logbooks, Salesnotes, Fleet Register</t>
  </si>
  <si>
    <t>Number of nets, Length of nets</t>
  </si>
  <si>
    <t>Value of landings, Live weight of landings, Prices by commercial species</t>
  </si>
  <si>
    <t>Salesnotes</t>
  </si>
  <si>
    <t>6 months</t>
  </si>
  <si>
    <t>None</t>
  </si>
  <si>
    <t>Inactive</t>
  </si>
  <si>
    <t>Not Applicable</t>
  </si>
  <si>
    <t>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</si>
</sst>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\ _€_-;\-* #,##0.00\ _€_-;_-* \-??\ _€_-;_-@_-"/>
    <numFmt numFmtId="165" formatCode="\ \ @"/>
    <numFmt numFmtId="166" formatCode="0.0%"/>
    <numFmt numFmtId="167" formatCode="d\-mmm"/>
    <numFmt numFmtId="168" formatCode="0.000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1"/>
      <color indexed="20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sz val="10"/>
      <color indexed="2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name val="Antique Olive"/>
      <family val="2"/>
    </font>
    <font>
      <b/>
      <sz val="11"/>
      <name val="Antique Olive"/>
      <family val="2"/>
    </font>
    <font>
      <sz val="10"/>
      <name val="MS Sans Serif"/>
      <family val="2"/>
    </font>
    <font>
      <sz val="10"/>
      <color indexed="19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9"/>
      <name val="Arial"/>
      <family val="2"/>
    </font>
    <font>
      <b/>
      <sz val="10"/>
      <name val="Arial"/>
      <family val="2"/>
      <charset val="186"/>
    </font>
    <font>
      <b/>
      <sz val="14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808080"/>
      <name val="Arial"/>
      <family val="2"/>
    </font>
    <font>
      <sz val="10"/>
      <name val="Arial"/>
    </font>
    <font>
      <i/>
      <sz val="10"/>
      <color rgb="FF80808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4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50"/>
      </patternFill>
    </fill>
    <fill>
      <patternFill patternType="solid">
        <fgColor indexed="62"/>
      </patternFill>
    </fill>
    <fill>
      <patternFill patternType="solid">
        <fgColor indexed="54"/>
        <bgColor indexed="19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9"/>
      </patternFill>
    </fill>
    <fill>
      <patternFill patternType="solid">
        <fgColor indexed="24"/>
        <bgColor indexed="24"/>
      </patternFill>
    </fill>
    <fill>
      <patternFill patternType="solid">
        <fgColor rgb="FFEAEAEA"/>
        <bgColor indexed="9"/>
      </patternFill>
    </fill>
    <fill>
      <patternFill patternType="solid">
        <fgColor rgb="FFEAEAEA"/>
        <bgColor indexed="64"/>
      </patternFill>
    </fill>
    <fill>
      <patternFill patternType="solid">
        <fgColor rgb="FFDDDDDD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DDDDDD"/>
        <bgColor indexed="64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50"/>
      </patternFill>
    </fill>
    <fill>
      <patternFill patternType="solid">
        <fgColor indexed="53"/>
        <bgColor indexed="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9"/>
      </patternFill>
    </fill>
    <fill>
      <patternFill patternType="solid">
        <fgColor rgb="FFE6E6E6"/>
        <bgColor indexed="64"/>
      </patternFill>
    </fill>
    <fill>
      <patternFill patternType="solid">
        <fgColor rgb="FFE6E6E6"/>
        <bgColor indexed="41"/>
      </patternFill>
    </fill>
  </fills>
  <borders count="19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10">
    <xf numFmtId="0" fontId="0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9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21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3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7" fillId="3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8" borderId="0" applyNumberFormat="0" applyBorder="0" applyAlignment="0" applyProtection="0"/>
    <xf numFmtId="0" fontId="7" fillId="30" borderId="0" applyNumberFormat="0" applyBorder="0" applyAlignment="0" applyProtection="0"/>
    <xf numFmtId="0" fontId="7" fillId="3" borderId="0" applyNumberFormat="0" applyBorder="0" applyAlignment="0" applyProtection="0"/>
    <xf numFmtId="0" fontId="7" fillId="35" borderId="0" applyNumberFormat="0" applyBorder="0" applyAlignment="0" applyProtection="0"/>
    <xf numFmtId="0" fontId="7" fillId="19" borderId="0" applyNumberFormat="0" applyBorder="0" applyAlignment="0" applyProtection="0"/>
    <xf numFmtId="0" fontId="7" fillId="26" borderId="0" applyNumberFormat="0" applyBorder="0" applyAlignment="0" applyProtection="0"/>
    <xf numFmtId="0" fontId="7" fillId="36" borderId="0" applyNumberFormat="0" applyBorder="0" applyAlignment="0" applyProtection="0"/>
    <xf numFmtId="0" fontId="7" fillId="30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23" borderId="0" applyNumberFormat="0" applyBorder="0" applyAlignment="0" applyProtection="0"/>
    <xf numFmtId="0" fontId="7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33" borderId="0" applyNumberFormat="0" applyBorder="0" applyAlignment="0" applyProtection="0"/>
    <xf numFmtId="0" fontId="7" fillId="11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45" borderId="0" applyNumberFormat="0" applyBorder="0" applyAlignment="0" applyProtection="0"/>
    <xf numFmtId="0" fontId="8" fillId="28" borderId="1" applyNumberFormat="0" applyAlignment="0" applyProtection="0"/>
    <xf numFmtId="0" fontId="9" fillId="28" borderId="2" applyNumberFormat="0" applyAlignment="0" applyProtection="0"/>
    <xf numFmtId="0" fontId="10" fillId="8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11" fillId="2" borderId="2" applyNumberFormat="0" applyAlignment="0" applyProtection="0"/>
    <xf numFmtId="0" fontId="11" fillId="18" borderId="2" applyNumberFormat="0" applyAlignment="0" applyProtection="0"/>
    <xf numFmtId="0" fontId="12" fillId="46" borderId="6" applyNumberFormat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7" fillId="30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6" borderId="0" applyNumberFormat="0" applyBorder="0" applyAlignment="0" applyProtection="0"/>
    <xf numFmtId="0" fontId="7" fillId="30" borderId="0" applyNumberFormat="0" applyBorder="0" applyAlignment="0" applyProtection="0"/>
    <xf numFmtId="0" fontId="7" fillId="41" borderId="0" applyNumberFormat="0" applyBorder="0" applyAlignment="0" applyProtection="0"/>
    <xf numFmtId="0" fontId="10" fillId="14" borderId="0" applyNumberFormat="0" applyBorder="0" applyAlignment="0" applyProtection="0"/>
    <xf numFmtId="0" fontId="14" fillId="11" borderId="2" applyNumberFormat="0" applyAlignment="0" applyProtection="0"/>
    <xf numFmtId="0" fontId="15" fillId="0" borderId="0" applyNumberFormat="0" applyFill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50" borderId="0" applyNumberFormat="0" applyBorder="0" applyAlignment="0" applyProtection="0"/>
    <xf numFmtId="0" fontId="7" fillId="33" borderId="0" applyNumberFormat="0" applyBorder="0" applyAlignment="0" applyProtection="0"/>
    <xf numFmtId="0" fontId="7" fillId="45" borderId="0" applyNumberFormat="0" applyBorder="0" applyAlignment="0" applyProtection="0"/>
    <xf numFmtId="0" fontId="16" fillId="3" borderId="2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3" fillId="0" borderId="0"/>
    <xf numFmtId="0" fontId="25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13" borderId="0" applyNumberFormat="0" applyBorder="0" applyAlignment="0" applyProtection="0"/>
    <xf numFmtId="0" fontId="46" fillId="20" borderId="0" applyNumberFormat="0" applyBorder="0" applyAlignment="0" applyProtection="0"/>
    <xf numFmtId="0" fontId="21" fillId="29" borderId="0" applyNumberFormat="0" applyBorder="0" applyAlignment="0" applyProtection="0"/>
    <xf numFmtId="0" fontId="46" fillId="20" borderId="0" applyNumberFormat="0" applyBorder="0" applyAlignment="0" applyProtection="0"/>
    <xf numFmtId="0" fontId="61" fillId="0" borderId="0"/>
    <xf numFmtId="0" fontId="5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4" borderId="11" applyNumberFormat="0" applyFont="0" applyAlignment="0" applyProtection="0"/>
    <xf numFmtId="0" fontId="45" fillId="17" borderId="11" applyNumberFormat="0" applyAlignment="0" applyProtection="0"/>
    <xf numFmtId="0" fontId="45" fillId="17" borderId="11" applyNumberFormat="0" applyAlignment="0" applyProtection="0"/>
    <xf numFmtId="9" fontId="45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2" fillId="18" borderId="1" applyNumberFormat="0" applyAlignment="0" applyProtection="0"/>
    <xf numFmtId="0" fontId="22" fillId="16" borderId="1" applyNumberFormat="0" applyAlignment="0" applyProtection="0"/>
    <xf numFmtId="0" fontId="23" fillId="7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4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4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10" fillId="14" borderId="0" applyNumberFormat="0" applyBorder="0" applyAlignment="0" applyProtection="0"/>
    <xf numFmtId="0" fontId="12" fillId="47" borderId="6" applyNumberFormat="0" applyAlignment="0" applyProtection="0"/>
    <xf numFmtId="0" fontId="34" fillId="0" borderId="7" applyNumberFormat="0" applyFill="0" applyAlignment="0" applyProtection="0"/>
    <xf numFmtId="164" fontId="3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46" borderId="6" applyNumberForma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3" borderId="0" applyNumberFormat="0" applyBorder="0" applyAlignment="0" applyProtection="0"/>
    <xf numFmtId="0" fontId="7" fillId="3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8" borderId="0" applyNumberFormat="0" applyBorder="0" applyAlignment="0" applyProtection="0"/>
    <xf numFmtId="0" fontId="7" fillId="30" borderId="0" applyNumberFormat="0" applyBorder="0" applyAlignment="0" applyProtection="0"/>
    <xf numFmtId="0" fontId="7" fillId="3" borderId="0" applyNumberFormat="0" applyBorder="0" applyAlignment="0" applyProtection="0"/>
    <xf numFmtId="0" fontId="7" fillId="30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41" borderId="0" applyNumberFormat="0" applyBorder="0" applyAlignment="0" applyProtection="0"/>
    <xf numFmtId="0" fontId="20" fillId="7" borderId="0" applyNumberFormat="0" applyBorder="0" applyAlignment="0" applyProtection="0"/>
    <xf numFmtId="0" fontId="11" fillId="16" borderId="2" applyNumberFormat="0" applyAlignment="0" applyProtection="0"/>
    <xf numFmtId="0" fontId="12" fillId="47" borderId="6" applyNumberFormat="0" applyAlignment="0" applyProtection="0"/>
    <xf numFmtId="0" fontId="10" fillId="14" borderId="0" applyNumberFormat="0" applyBorder="0" applyAlignment="0" applyProtection="0"/>
    <xf numFmtId="0" fontId="27" fillId="0" borderId="9" applyNumberFormat="0" applyFill="0" applyAlignment="0" applyProtection="0"/>
    <xf numFmtId="0" fontId="28" fillId="0" borderId="4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2" applyNumberFormat="0" applyAlignment="0" applyProtection="0"/>
    <xf numFmtId="0" fontId="13" fillId="0" borderId="7" applyNumberFormat="0" applyFill="0" applyAlignment="0" applyProtection="0"/>
    <xf numFmtId="0" fontId="3" fillId="4" borderId="11" applyNumberFormat="0" applyFont="0" applyAlignment="0" applyProtection="0"/>
    <xf numFmtId="0" fontId="22" fillId="2" borderId="1" applyNumberFormat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1" fillId="77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4" fillId="59" borderId="0" applyNumberFormat="0" applyBorder="0" applyAlignment="0" applyProtection="0"/>
    <xf numFmtId="0" fontId="2" fillId="28" borderId="0" applyNumberFormat="0" applyBorder="0" applyAlignment="0" applyProtection="0"/>
    <xf numFmtId="0" fontId="2" fillId="23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2" borderId="0" applyNumberFormat="0" applyBorder="0" applyAlignment="0" applyProtection="0"/>
    <xf numFmtId="0" fontId="2" fillId="11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0" fontId="11" fillId="16" borderId="2" applyNumberFormat="0" applyAlignment="0" applyProtection="0"/>
    <xf numFmtId="43" fontId="63" fillId="0" borderId="0" applyFill="0" applyBorder="0" applyAlignment="0" applyProtection="0"/>
    <xf numFmtId="0" fontId="65" fillId="62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1" fillId="69" borderId="0" applyNumberFormat="0" applyBorder="0" applyAlignment="0" applyProtection="0"/>
    <xf numFmtId="0" fontId="7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7" fillId="61" borderId="0" applyNumberFormat="0" applyBorder="0" applyAlignment="0" applyProtection="0"/>
    <xf numFmtId="0" fontId="71" fillId="73" borderId="0" applyNumberFormat="0" applyBorder="0" applyAlignment="0" applyProtection="0"/>
    <xf numFmtId="0" fontId="71" fillId="74" borderId="0" applyNumberFormat="0" applyBorder="0" applyAlignment="0" applyProtection="0"/>
    <xf numFmtId="0" fontId="1" fillId="75" borderId="0" applyNumberFormat="0" applyBorder="0" applyAlignment="0" applyProtection="0"/>
    <xf numFmtId="0" fontId="20" fillId="7" borderId="0" applyNumberFormat="0" applyBorder="0" applyAlignment="0" applyProtection="0"/>
    <xf numFmtId="0" fontId="1" fillId="76" borderId="0" applyNumberFormat="0" applyBorder="0" applyAlignment="0" applyProtection="0"/>
    <xf numFmtId="0" fontId="71" fillId="78" borderId="0" applyNumberFormat="0" applyBorder="0" applyAlignment="0" applyProtection="0"/>
    <xf numFmtId="0" fontId="7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88" borderId="0" applyNumberFormat="0" applyBorder="0" applyAlignment="0" applyProtection="0"/>
    <xf numFmtId="0" fontId="71" fillId="89" borderId="0" applyNumberFormat="0" applyBorder="0" applyAlignment="0" applyProtection="0"/>
    <xf numFmtId="9" fontId="3" fillId="0" borderId="0" applyFont="0" applyFill="0" applyBorder="0" applyAlignment="0" applyProtection="0"/>
    <xf numFmtId="0" fontId="29" fillId="0" borderId="12" applyNumberFormat="0" applyFill="0" applyAlignment="0" applyProtection="0"/>
    <xf numFmtId="0" fontId="65" fillId="62" borderId="0" applyNumberFormat="0" applyBorder="0" applyAlignment="0" applyProtection="0"/>
    <xf numFmtId="0" fontId="66" fillId="63" borderId="0" applyNumberFormat="0" applyBorder="0" applyAlignment="0" applyProtection="0"/>
    <xf numFmtId="0" fontId="67" fillId="64" borderId="150" applyNumberFormat="0" applyAlignment="0" applyProtection="0"/>
    <xf numFmtId="0" fontId="68" fillId="65" borderId="151" applyNumberFormat="0" applyAlignment="0" applyProtection="0"/>
    <xf numFmtId="0" fontId="69" fillId="65" borderId="150" applyNumberFormat="0" applyAlignment="0" applyProtection="0"/>
    <xf numFmtId="0" fontId="70" fillId="0" borderId="0" applyNumberFormat="0" applyFill="0" applyBorder="0" applyAlignment="0" applyProtection="0"/>
    <xf numFmtId="0" fontId="7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1" fillId="69" borderId="0" applyNumberFormat="0" applyBorder="0" applyAlignment="0" applyProtection="0"/>
    <xf numFmtId="0" fontId="7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71" fillId="73" borderId="0" applyNumberFormat="0" applyBorder="0" applyAlignment="0" applyProtection="0"/>
    <xf numFmtId="0" fontId="7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71" fillId="77" borderId="0" applyNumberFormat="0" applyBorder="0" applyAlignment="0" applyProtection="0"/>
    <xf numFmtId="0" fontId="7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71" fillId="81" borderId="0" applyNumberFormat="0" applyBorder="0" applyAlignment="0" applyProtection="0"/>
    <xf numFmtId="0" fontId="7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71" fillId="85" borderId="0" applyNumberFormat="0" applyBorder="0" applyAlignment="0" applyProtection="0"/>
    <xf numFmtId="0" fontId="7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88" borderId="0" applyNumberFormat="0" applyBorder="0" applyAlignment="0" applyProtection="0"/>
    <xf numFmtId="0" fontId="71" fillId="89" borderId="0" applyNumberFormat="0" applyBorder="0" applyAlignment="0" applyProtection="0"/>
    <xf numFmtId="9" fontId="3" fillId="0" borderId="0" applyFont="0" applyFill="0" applyBorder="0" applyAlignment="0" applyProtection="0"/>
    <xf numFmtId="0" fontId="71" fillId="85" borderId="0" applyNumberFormat="0" applyBorder="0" applyAlignment="0" applyProtection="0"/>
    <xf numFmtId="0" fontId="1" fillId="84" borderId="0" applyNumberFormat="0" applyBorder="0" applyAlignment="0" applyProtection="0"/>
    <xf numFmtId="0" fontId="71" fillId="66" borderId="0" applyNumberFormat="0" applyBorder="0" applyAlignment="0" applyProtection="0"/>
    <xf numFmtId="0" fontId="1" fillId="83" borderId="0" applyNumberFormat="0" applyBorder="0" applyAlignment="0" applyProtection="0"/>
    <xf numFmtId="0" fontId="70" fillId="0" borderId="0" applyNumberFormat="0" applyFill="0" applyBorder="0" applyAlignment="0" applyProtection="0"/>
    <xf numFmtId="0" fontId="71" fillId="82" borderId="0" applyNumberFormat="0" applyBorder="0" applyAlignment="0" applyProtection="0"/>
    <xf numFmtId="0" fontId="69" fillId="65" borderId="150" applyNumberFormat="0" applyAlignment="0" applyProtection="0"/>
    <xf numFmtId="0" fontId="71" fillId="81" borderId="0" applyNumberFormat="0" applyBorder="0" applyAlignment="0" applyProtection="0"/>
    <xf numFmtId="0" fontId="68" fillId="65" borderId="151" applyNumberFormat="0" applyAlignment="0" applyProtection="0"/>
    <xf numFmtId="0" fontId="1" fillId="80" borderId="0" applyNumberFormat="0" applyBorder="0" applyAlignment="0" applyProtection="0"/>
    <xf numFmtId="0" fontId="67" fillId="64" borderId="150" applyNumberFormat="0" applyAlignment="0" applyProtection="0"/>
    <xf numFmtId="0" fontId="1" fillId="79" borderId="0" applyNumberFormat="0" applyBorder="0" applyAlignment="0" applyProtection="0"/>
    <xf numFmtId="0" fontId="66" fillId="63" borderId="0" applyNumberFormat="0" applyBorder="0" applyAlignment="0" applyProtection="0"/>
    <xf numFmtId="9" fontId="3" fillId="0" borderId="0" applyFont="0" applyFill="0" applyBorder="0" applyAlignment="0" applyProtection="0"/>
  </cellStyleXfs>
  <cellXfs count="1131">
    <xf numFmtId="0" fontId="0" fillId="0" borderId="0" xfId="0"/>
    <xf numFmtId="0" fontId="0" fillId="0" borderId="0" xfId="0" applyFont="1"/>
    <xf numFmtId="0" fontId="37" fillId="0" borderId="1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4" xfId="0" applyFont="1" applyBorder="1"/>
    <xf numFmtId="0" fontId="0" fillId="0" borderId="0" xfId="0" applyFont="1" applyBorder="1"/>
    <xf numFmtId="0" fontId="37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41" fillId="0" borderId="1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8" fillId="0" borderId="16" xfId="0" applyFont="1" applyBorder="1" applyAlignment="1">
      <alignment vertical="center"/>
    </xf>
    <xf numFmtId="0" fontId="38" fillId="0" borderId="16" xfId="0" applyFont="1" applyBorder="1" applyAlignment="1">
      <alignment horizontal="left" vertical="center"/>
    </xf>
    <xf numFmtId="0" fontId="41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/>
    <xf numFmtId="0" fontId="0" fillId="0" borderId="16" xfId="0" applyBorder="1"/>
    <xf numFmtId="0" fontId="37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38" fillId="0" borderId="0" xfId="0" applyFont="1" applyFill="1" applyBorder="1" applyAlignment="1">
      <alignment vertical="center"/>
    </xf>
    <xf numFmtId="0" fontId="38" fillId="0" borderId="16" xfId="0" applyFont="1" applyFill="1" applyBorder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18" xfId="0" applyNumberFormat="1" applyFont="1" applyFill="1" applyBorder="1" applyAlignment="1">
      <alignment vertical="center"/>
    </xf>
    <xf numFmtId="49" fontId="38" fillId="0" borderId="18" xfId="0" applyNumberFormat="1" applyFont="1" applyFill="1" applyBorder="1" applyAlignment="1">
      <alignment vertical="center" wrapText="1"/>
    </xf>
    <xf numFmtId="49" fontId="38" fillId="0" borderId="16" xfId="0" applyNumberFormat="1" applyFont="1" applyFill="1" applyBorder="1" applyAlignment="1">
      <alignment vertical="center" wrapText="1"/>
    </xf>
    <xf numFmtId="0" fontId="0" fillId="0" borderId="19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0" fillId="0" borderId="19" xfId="0" applyFont="1" applyFill="1" applyBorder="1"/>
    <xf numFmtId="0" fontId="42" fillId="0" borderId="19" xfId="0" applyFont="1" applyFill="1" applyBorder="1" applyAlignment="1">
      <alignment vertical="center"/>
    </xf>
    <xf numFmtId="49" fontId="0" fillId="0" borderId="19" xfId="0" applyNumberFormat="1" applyFont="1" applyFill="1" applyBorder="1" applyAlignment="1">
      <alignment horizontal="center" vertical="center"/>
    </xf>
    <xf numFmtId="0" fontId="42" fillId="0" borderId="19" xfId="0" applyFont="1" applyFill="1" applyBorder="1" applyAlignment="1"/>
    <xf numFmtId="49" fontId="38" fillId="0" borderId="20" xfId="0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Fill="1" applyBorder="1" applyAlignment="1">
      <alignment horizontal="center" vertical="center"/>
    </xf>
    <xf numFmtId="49" fontId="37" fillId="0" borderId="22" xfId="0" applyNumberFormat="1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49" fontId="37" fillId="0" borderId="23" xfId="0" applyNumberFormat="1" applyFont="1" applyFill="1" applyBorder="1" applyAlignment="1">
      <alignment horizontal="center" vertical="center"/>
    </xf>
    <xf numFmtId="49" fontId="0" fillId="0" borderId="24" xfId="0" applyNumberForma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8" fillId="0" borderId="16" xfId="0" applyFont="1" applyBorder="1" applyAlignment="1">
      <alignment horizontal="right" vertical="center"/>
    </xf>
    <xf numFmtId="49" fontId="0" fillId="0" borderId="23" xfId="0" applyNumberForma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42" fillId="0" borderId="19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/>
    </xf>
    <xf numFmtId="0" fontId="39" fillId="0" borderId="25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3" fontId="0" fillId="0" borderId="19" xfId="0" applyNumberFormat="1" applyFont="1" applyFill="1" applyBorder="1" applyAlignment="1">
      <alignment horizontal="right" vertical="center"/>
    </xf>
    <xf numFmtId="1" fontId="0" fillId="0" borderId="19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 wrapText="1"/>
    </xf>
    <xf numFmtId="0" fontId="40" fillId="0" borderId="19" xfId="0" applyFont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center"/>
    </xf>
    <xf numFmtId="0" fontId="0" fillId="0" borderId="23" xfId="0" applyFont="1" applyBorder="1" applyAlignment="1">
      <alignment horizontal="center" vertical="center"/>
    </xf>
    <xf numFmtId="0" fontId="43" fillId="0" borderId="19" xfId="0" applyFont="1" applyFill="1" applyBorder="1" applyAlignment="1">
      <alignment vertical="center" wrapText="1"/>
    </xf>
    <xf numFmtId="0" fontId="42" fillId="0" borderId="19" xfId="0" applyFont="1" applyFill="1" applyBorder="1"/>
    <xf numFmtId="0" fontId="43" fillId="0" borderId="19" xfId="0" applyFont="1" applyFill="1" applyBorder="1" applyAlignment="1"/>
    <xf numFmtId="0" fontId="0" fillId="0" borderId="19" xfId="0" applyFill="1" applyBorder="1" applyAlignment="1">
      <alignment vertical="center"/>
    </xf>
    <xf numFmtId="0" fontId="42" fillId="0" borderId="27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/>
    </xf>
    <xf numFmtId="49" fontId="42" fillId="0" borderId="19" xfId="0" applyNumberFormat="1" applyFont="1" applyFill="1" applyBorder="1" applyAlignment="1">
      <alignment vertical="center"/>
    </xf>
    <xf numFmtId="166" fontId="0" fillId="0" borderId="19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23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wrapText="1"/>
    </xf>
    <xf numFmtId="49" fontId="42" fillId="0" borderId="23" xfId="0" applyNumberFormat="1" applyFont="1" applyFill="1" applyBorder="1" applyAlignment="1">
      <alignment vertical="center"/>
    </xf>
    <xf numFmtId="0" fontId="0" fillId="0" borderId="23" xfId="0" applyNumberFormat="1" applyFont="1" applyFill="1" applyBorder="1" applyAlignment="1">
      <alignment horizontal="center" vertical="center"/>
    </xf>
    <xf numFmtId="49" fontId="42" fillId="0" borderId="21" xfId="0" applyNumberFormat="1" applyFont="1" applyFill="1" applyBorder="1" applyAlignment="1">
      <alignment vertical="center"/>
    </xf>
    <xf numFmtId="49" fontId="42" fillId="0" borderId="21" xfId="0" applyNumberFormat="1" applyFont="1" applyFill="1" applyBorder="1" applyAlignment="1">
      <alignment horizontal="left" vertical="center"/>
    </xf>
    <xf numFmtId="49" fontId="42" fillId="0" borderId="0" xfId="0" applyNumberFormat="1" applyFont="1" applyFill="1" applyBorder="1" applyAlignment="1">
      <alignment horizontal="left" vertical="center"/>
    </xf>
    <xf numFmtId="49" fontId="0" fillId="0" borderId="29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15" xfId="0" applyFont="1" applyFill="1" applyBorder="1" applyAlignment="1"/>
    <xf numFmtId="0" fontId="0" fillId="0" borderId="31" xfId="0" applyFont="1" applyFill="1" applyBorder="1" applyAlignment="1">
      <alignment horizontal="center" vertical="center"/>
    </xf>
    <xf numFmtId="0" fontId="42" fillId="0" borderId="31" xfId="0" applyFont="1" applyFill="1" applyBorder="1" applyAlignment="1">
      <alignment vertical="center"/>
    </xf>
    <xf numFmtId="0" fontId="0" fillId="0" borderId="3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 vertical="center"/>
    </xf>
    <xf numFmtId="1" fontId="0" fillId="0" borderId="19" xfId="0" applyNumberForma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49" fontId="0" fillId="0" borderId="32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0" fillId="0" borderId="31" xfId="0" applyFont="1" applyFill="1" applyBorder="1" applyAlignment="1">
      <alignment horizontal="center"/>
    </xf>
    <xf numFmtId="0" fontId="0" fillId="0" borderId="25" xfId="0" applyFont="1" applyBorder="1"/>
    <xf numFmtId="0" fontId="37" fillId="0" borderId="33" xfId="0" applyFont="1" applyBorder="1" applyAlignment="1">
      <alignment horizontal="center" vertical="center" wrapText="1"/>
    </xf>
    <xf numFmtId="0" fontId="0" fillId="0" borderId="19" xfId="0" applyFill="1" applyBorder="1"/>
    <xf numFmtId="0" fontId="0" fillId="0" borderId="23" xfId="0" applyFont="1" applyBorder="1" applyAlignment="1">
      <alignment horizontal="center"/>
    </xf>
    <xf numFmtId="0" fontId="0" fillId="0" borderId="28" xfId="0" applyFont="1" applyBorder="1" applyAlignment="1">
      <alignment horizontal="center" vertical="center"/>
    </xf>
    <xf numFmtId="49" fontId="37" fillId="0" borderId="34" xfId="14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/>
    </xf>
    <xf numFmtId="0" fontId="37" fillId="0" borderId="37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1" xfId="0" applyFont="1" applyFill="1" applyBorder="1"/>
    <xf numFmtId="49" fontId="39" fillId="0" borderId="25" xfId="0" applyNumberFormat="1" applyFont="1" applyFill="1" applyBorder="1" applyAlignment="1">
      <alignment horizontal="left" vertical="center"/>
    </xf>
    <xf numFmtId="0" fontId="38" fillId="0" borderId="25" xfId="0" applyFont="1" applyBorder="1"/>
    <xf numFmtId="49" fontId="37" fillId="0" borderId="38" xfId="0" applyNumberFormat="1" applyFont="1" applyFill="1" applyBorder="1" applyAlignment="1">
      <alignment horizontal="center" vertical="center" wrapText="1"/>
    </xf>
    <xf numFmtId="1" fontId="0" fillId="0" borderId="21" xfId="0" applyNumberFormat="1" applyFont="1" applyFill="1" applyBorder="1" applyAlignment="1">
      <alignment horizontal="center"/>
    </xf>
    <xf numFmtId="49" fontId="0" fillId="0" borderId="31" xfId="0" applyNumberFormat="1" applyFont="1" applyFill="1" applyBorder="1" applyAlignment="1">
      <alignment horizontal="center" vertical="center"/>
    </xf>
    <xf numFmtId="0" fontId="42" fillId="0" borderId="27" xfId="0" applyFont="1" applyFill="1" applyBorder="1" applyAlignment="1"/>
    <xf numFmtId="0" fontId="42" fillId="0" borderId="23" xfId="0" applyFont="1" applyFill="1" applyBorder="1" applyAlignment="1"/>
    <xf numFmtId="1" fontId="0" fillId="0" borderId="23" xfId="0" applyNumberFormat="1" applyFont="1" applyFill="1" applyBorder="1" applyAlignment="1">
      <alignment horizontal="center" vertical="center"/>
    </xf>
    <xf numFmtId="49" fontId="0" fillId="0" borderId="23" xfId="0" applyNumberFormat="1" applyFont="1" applyFill="1" applyBorder="1" applyAlignment="1">
      <alignment horizontal="left" vertical="center"/>
    </xf>
    <xf numFmtId="0" fontId="37" fillId="0" borderId="39" xfId="0" applyFont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49" fontId="0" fillId="0" borderId="19" xfId="0" applyNumberForma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0" fillId="0" borderId="40" xfId="0" applyNumberFormat="1" applyFont="1" applyFill="1" applyBorder="1" applyAlignment="1">
      <alignment horizontal="center" vertical="center"/>
    </xf>
    <xf numFmtId="49" fontId="0" fillId="0" borderId="41" xfId="0" applyNumberFormat="1" applyFont="1" applyFill="1" applyBorder="1" applyAlignment="1">
      <alignment horizontal="center" vertical="center"/>
    </xf>
    <xf numFmtId="49" fontId="0" fillId="0" borderId="42" xfId="0" applyNumberFormat="1" applyFont="1" applyFill="1" applyBorder="1" applyAlignment="1">
      <alignment horizontal="center" vertical="center"/>
    </xf>
    <xf numFmtId="0" fontId="0" fillId="0" borderId="42" xfId="0" applyNumberFormat="1" applyFont="1" applyFill="1" applyBorder="1" applyAlignment="1">
      <alignment horizontal="center" vertical="center"/>
    </xf>
    <xf numFmtId="0" fontId="0" fillId="0" borderId="41" xfId="0" applyNumberFormat="1" applyFont="1" applyFill="1" applyBorder="1" applyAlignment="1">
      <alignment horizontal="center" vertical="center"/>
    </xf>
    <xf numFmtId="49" fontId="0" fillId="0" borderId="43" xfId="0" applyNumberFormat="1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49" fontId="0" fillId="0" borderId="41" xfId="0" applyNumberFormat="1" applyFill="1" applyBorder="1" applyAlignment="1">
      <alignment horizontal="center" vertical="center"/>
    </xf>
    <xf numFmtId="49" fontId="0" fillId="0" borderId="44" xfId="0" applyNumberFormat="1" applyFont="1" applyFill="1" applyBorder="1" applyAlignment="1">
      <alignment horizontal="center" vertical="center"/>
    </xf>
    <xf numFmtId="49" fontId="0" fillId="0" borderId="45" xfId="0" applyNumberFormat="1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center" vertical="center"/>
    </xf>
    <xf numFmtId="49" fontId="0" fillId="0" borderId="46" xfId="0" applyNumberFormat="1" applyFont="1" applyFill="1" applyBorder="1" applyAlignment="1">
      <alignment horizontal="center" vertical="center"/>
    </xf>
    <xf numFmtId="49" fontId="0" fillId="0" borderId="47" xfId="0" applyNumberFormat="1" applyFont="1" applyFill="1" applyBorder="1" applyAlignment="1">
      <alignment horizontal="center" vertical="center"/>
    </xf>
    <xf numFmtId="49" fontId="0" fillId="0" borderId="46" xfId="0" applyNumberFormat="1" applyFill="1" applyBorder="1" applyAlignment="1">
      <alignment horizontal="center" vertical="center"/>
    </xf>
    <xf numFmtId="0" fontId="0" fillId="0" borderId="47" xfId="0" applyNumberFormat="1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49" fontId="37" fillId="0" borderId="48" xfId="0" applyNumberFormat="1" applyFont="1" applyFill="1" applyBorder="1" applyAlignment="1">
      <alignment horizontal="center" vertical="center" wrapText="1"/>
    </xf>
    <xf numFmtId="49" fontId="0" fillId="0" borderId="45" xfId="0" applyNumberFormat="1" applyFill="1" applyBorder="1" applyAlignment="1">
      <alignment horizontal="center" vertical="center"/>
    </xf>
    <xf numFmtId="49" fontId="0" fillId="0" borderId="23" xfId="0" applyNumberFormat="1" applyFont="1" applyFill="1" applyBorder="1" applyAlignment="1">
      <alignment horizontal="center" vertical="center" wrapText="1"/>
    </xf>
    <xf numFmtId="0" fontId="42" fillId="0" borderId="23" xfId="0" applyFont="1" applyFill="1" applyBorder="1" applyAlignment="1">
      <alignment vertical="center"/>
    </xf>
    <xf numFmtId="0" fontId="0" fillId="0" borderId="23" xfId="0" applyFill="1" applyBorder="1" applyAlignment="1">
      <alignment horizontal="center"/>
    </xf>
    <xf numFmtId="0" fontId="42" fillId="0" borderId="36" xfId="0" applyFont="1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49" fontId="0" fillId="0" borderId="55" xfId="0" applyNumberFormat="1" applyFont="1" applyFill="1" applyBorder="1" applyAlignment="1">
      <alignment horizontal="center" vertical="center"/>
    </xf>
    <xf numFmtId="49" fontId="0" fillId="0" borderId="57" xfId="0" applyNumberFormat="1" applyFont="1" applyFill="1" applyBorder="1" applyAlignment="1">
      <alignment horizontal="center" vertical="center"/>
    </xf>
    <xf numFmtId="49" fontId="0" fillId="0" borderId="58" xfId="0" applyNumberFormat="1" applyFont="1" applyFill="1" applyBorder="1" applyAlignment="1">
      <alignment horizontal="center" vertical="center"/>
    </xf>
    <xf numFmtId="49" fontId="37" fillId="0" borderId="59" xfId="0" applyNumberFormat="1" applyFont="1" applyFill="1" applyBorder="1" applyAlignment="1">
      <alignment horizontal="center" vertical="center"/>
    </xf>
    <xf numFmtId="0" fontId="42" fillId="0" borderId="62" xfId="0" applyFont="1" applyFill="1" applyBorder="1" applyAlignment="1">
      <alignment vertical="center"/>
    </xf>
    <xf numFmtId="0" fontId="42" fillId="0" borderId="63" xfId="0" applyFont="1" applyFill="1" applyBorder="1" applyAlignment="1">
      <alignment vertical="center"/>
    </xf>
    <xf numFmtId="49" fontId="42" fillId="0" borderId="63" xfId="0" applyNumberFormat="1" applyFont="1" applyFill="1" applyBorder="1" applyAlignment="1">
      <alignment vertical="center"/>
    </xf>
    <xf numFmtId="0" fontId="42" fillId="0" borderId="63" xfId="0" applyFont="1" applyFill="1" applyBorder="1" applyAlignment="1">
      <alignment vertical="center" wrapText="1"/>
    </xf>
    <xf numFmtId="49" fontId="42" fillId="0" borderId="63" xfId="0" applyNumberFormat="1" applyFont="1" applyFill="1" applyBorder="1" applyAlignment="1">
      <alignment horizontal="left" vertical="center"/>
    </xf>
    <xf numFmtId="0" fontId="37" fillId="0" borderId="64" xfId="0" applyFont="1" applyFill="1" applyBorder="1" applyAlignment="1">
      <alignment horizontal="center" vertical="center"/>
    </xf>
    <xf numFmtId="49" fontId="0" fillId="0" borderId="36" xfId="0" applyNumberFormat="1" applyFont="1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49" fontId="37" fillId="0" borderId="65" xfId="0" applyNumberFormat="1" applyFont="1" applyFill="1" applyBorder="1" applyAlignment="1">
      <alignment horizontal="center" vertical="center"/>
    </xf>
    <xf numFmtId="49" fontId="37" fillId="0" borderId="66" xfId="0" applyNumberFormat="1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/>
    </xf>
    <xf numFmtId="49" fontId="0" fillId="0" borderId="44" xfId="0" applyNumberForma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7" fontId="0" fillId="0" borderId="19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/>
    </xf>
    <xf numFmtId="0" fontId="37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16" fontId="0" fillId="0" borderId="19" xfId="0" quotePrefix="1" applyNumberFormat="1" applyFill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49" fontId="0" fillId="0" borderId="28" xfId="140" applyNumberFormat="1" applyFont="1" applyFill="1" applyBorder="1" applyAlignment="1">
      <alignment horizontal="center" vertical="center" wrapText="1"/>
    </xf>
    <xf numFmtId="49" fontId="0" fillId="0" borderId="23" xfId="14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/>
    </xf>
    <xf numFmtId="0" fontId="0" fillId="0" borderId="68" xfId="0" applyFont="1" applyFill="1" applyBorder="1" applyAlignment="1">
      <alignment horizontal="center"/>
    </xf>
    <xf numFmtId="49" fontId="3" fillId="0" borderId="23" xfId="0" applyNumberFormat="1" applyFont="1" applyFill="1" applyBorder="1" applyAlignment="1">
      <alignment vertical="center"/>
    </xf>
    <xf numFmtId="0" fontId="0" fillId="0" borderId="19" xfId="121" applyFont="1" applyFill="1" applyBorder="1" applyAlignment="1">
      <alignment horizontal="center"/>
    </xf>
    <xf numFmtId="0" fontId="0" fillId="0" borderId="27" xfId="0" applyFont="1" applyFill="1" applyBorder="1" applyAlignment="1">
      <alignment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49" fontId="38" fillId="0" borderId="18" xfId="0" applyNumberFormat="1" applyFont="1" applyFill="1" applyBorder="1" applyAlignment="1">
      <alignment horizontal="center" vertical="center" wrapText="1"/>
    </xf>
    <xf numFmtId="49" fontId="38" fillId="0" borderId="16" xfId="0" applyNumberFormat="1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0" fontId="0" fillId="0" borderId="70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3" fillId="0" borderId="0" xfId="0" applyFont="1" applyBorder="1" applyAlignment="1">
      <alignment horizontal="left" vertical="center"/>
    </xf>
    <xf numFmtId="49" fontId="42" fillId="0" borderId="61" xfId="0" applyNumberFormat="1" applyFont="1" applyFill="1" applyBorder="1" applyAlignment="1">
      <alignment vertical="center"/>
    </xf>
    <xf numFmtId="49" fontId="42" fillId="0" borderId="71" xfId="0" applyNumberFormat="1" applyFont="1" applyFill="1" applyBorder="1" applyAlignment="1">
      <alignment vertical="center"/>
    </xf>
    <xf numFmtId="0" fontId="0" fillId="0" borderId="36" xfId="0" applyFont="1" applyFill="1" applyBorder="1" applyAlignment="1">
      <alignment horizontal="left" vertical="center" wrapText="1"/>
    </xf>
    <xf numFmtId="49" fontId="0" fillId="0" borderId="43" xfId="0" applyNumberFormat="1" applyFill="1" applyBorder="1" applyAlignment="1">
      <alignment horizontal="center" vertical="center"/>
    </xf>
    <xf numFmtId="0" fontId="0" fillId="0" borderId="23" xfId="121" applyFont="1" applyFill="1" applyBorder="1" applyAlignment="1">
      <alignment horizontal="center"/>
    </xf>
    <xf numFmtId="49" fontId="0" fillId="0" borderId="21" xfId="0" applyNumberFormat="1" applyFont="1" applyFill="1" applyBorder="1" applyAlignment="1">
      <alignment horizontal="center" vertical="center"/>
    </xf>
    <xf numFmtId="0" fontId="0" fillId="0" borderId="51" xfId="0" applyNumberFormat="1" applyFont="1" applyFill="1" applyBorder="1" applyAlignment="1">
      <alignment horizontal="center" vertical="center"/>
    </xf>
    <xf numFmtId="49" fontId="0" fillId="0" borderId="51" xfId="0" applyNumberFormat="1" applyFont="1" applyFill="1" applyBorder="1" applyAlignment="1">
      <alignment horizontal="center" vertical="center"/>
    </xf>
    <xf numFmtId="49" fontId="42" fillId="0" borderId="23" xfId="0" applyNumberFormat="1" applyFont="1" applyFill="1" applyBorder="1" applyAlignment="1">
      <alignment horizontal="left" vertic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left" vertical="center"/>
    </xf>
    <xf numFmtId="0" fontId="0" fillId="0" borderId="72" xfId="0" applyFont="1" applyFill="1" applyBorder="1" applyAlignment="1">
      <alignment horizontal="center" vertical="center"/>
    </xf>
    <xf numFmtId="1" fontId="0" fillId="0" borderId="21" xfId="0" applyNumberFormat="1" applyFont="1" applyFill="1" applyBorder="1" applyAlignment="1">
      <alignment horizontal="center" vertical="center"/>
    </xf>
    <xf numFmtId="1" fontId="0" fillId="0" borderId="23" xfId="0" applyNumberFormat="1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 wrapText="1"/>
    </xf>
    <xf numFmtId="49" fontId="0" fillId="0" borderId="42" xfId="0" applyNumberFormat="1" applyFill="1" applyBorder="1" applyAlignment="1">
      <alignment horizontal="center" vertical="center"/>
    </xf>
    <xf numFmtId="49" fontId="0" fillId="0" borderId="29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19" xfId="121" applyFont="1" applyFill="1" applyBorder="1" applyAlignment="1">
      <alignment horizontal="center" vertical="center"/>
    </xf>
    <xf numFmtId="0" fontId="0" fillId="0" borderId="27" xfId="121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23" xfId="121" applyFont="1" applyFill="1" applyBorder="1" applyAlignment="1">
      <alignment horizontal="center" vertical="center"/>
    </xf>
    <xf numFmtId="0" fontId="0" fillId="0" borderId="4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27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42" fillId="0" borderId="2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2" fillId="0" borderId="31" xfId="0" applyFont="1" applyFill="1" applyBorder="1" applyAlignment="1"/>
    <xf numFmtId="0" fontId="0" fillId="0" borderId="3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49" fontId="0" fillId="0" borderId="72" xfId="0" applyNumberFormat="1" applyFill="1" applyBorder="1" applyAlignment="1">
      <alignment horizontal="center" vertical="center"/>
    </xf>
    <xf numFmtId="1" fontId="0" fillId="0" borderId="24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24" xfId="121" applyFont="1" applyFill="1" applyBorder="1" applyAlignment="1">
      <alignment horizontal="center" vertical="center"/>
    </xf>
    <xf numFmtId="0" fontId="0" fillId="0" borderId="63" xfId="0" applyFill="1" applyBorder="1" applyAlignment="1">
      <alignment horizontal="left" vertical="center"/>
    </xf>
    <xf numFmtId="49" fontId="0" fillId="0" borderId="73" xfId="0" applyNumberFormat="1" applyFont="1" applyFill="1" applyBorder="1" applyAlignment="1">
      <alignment horizontal="center" vertical="center"/>
    </xf>
    <xf numFmtId="49" fontId="0" fillId="0" borderId="73" xfId="0" applyNumberFormat="1" applyFill="1" applyBorder="1" applyAlignment="1">
      <alignment horizontal="center" vertical="center"/>
    </xf>
    <xf numFmtId="49" fontId="0" fillId="0" borderId="47" xfId="0" applyNumberFormat="1" applyFill="1" applyBorder="1" applyAlignment="1">
      <alignment horizontal="center" vertical="center"/>
    </xf>
    <xf numFmtId="0" fontId="42" fillId="0" borderId="61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45" fillId="0" borderId="19" xfId="0" applyFont="1" applyFill="1" applyBorder="1" applyAlignment="1">
      <alignment horizontal="center" vertical="center"/>
    </xf>
    <xf numFmtId="1" fontId="3" fillId="0" borderId="19" xfId="133" applyNumberFormat="1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3" fillId="0" borderId="23" xfId="121" applyFont="1" applyFill="1" applyBorder="1" applyAlignment="1">
      <alignment horizontal="center"/>
    </xf>
    <xf numFmtId="0" fontId="45" fillId="0" borderId="19" xfId="0" applyFont="1" applyFill="1" applyBorder="1" applyAlignment="1">
      <alignment horizontal="left" vertical="center"/>
    </xf>
    <xf numFmtId="49" fontId="45" fillId="0" borderId="23" xfId="0" applyNumberFormat="1" applyFont="1" applyFill="1" applyBorder="1" applyAlignment="1">
      <alignment horizontal="center" vertical="center"/>
    </xf>
    <xf numFmtId="1" fontId="45" fillId="0" borderId="19" xfId="0" applyNumberFormat="1" applyFont="1" applyFill="1" applyBorder="1" applyAlignment="1">
      <alignment horizontal="center" vertical="center"/>
    </xf>
    <xf numFmtId="1" fontId="45" fillId="0" borderId="19" xfId="133" applyNumberFormat="1" applyFont="1" applyFill="1" applyBorder="1" applyAlignment="1">
      <alignment horizontal="center" vertical="center"/>
    </xf>
    <xf numFmtId="49" fontId="45" fillId="0" borderId="19" xfId="0" applyNumberFormat="1" applyFont="1" applyFill="1" applyBorder="1" applyAlignment="1">
      <alignment horizontal="center" vertical="center"/>
    </xf>
    <xf numFmtId="49" fontId="3" fillId="51" borderId="19" xfId="0" applyNumberFormat="1" applyFont="1" applyFill="1" applyBorder="1" applyAlignment="1">
      <alignment horizontal="center" vertical="center"/>
    </xf>
    <xf numFmtId="0" fontId="42" fillId="51" borderId="19" xfId="0" applyFont="1" applyFill="1" applyBorder="1" applyAlignment="1">
      <alignment vertical="center" wrapText="1"/>
    </xf>
    <xf numFmtId="0" fontId="45" fillId="51" borderId="19" xfId="0" applyFont="1" applyFill="1" applyBorder="1" applyAlignment="1">
      <alignment horizontal="left" vertical="center"/>
    </xf>
    <xf numFmtId="49" fontId="45" fillId="51" borderId="23" xfId="0" applyNumberFormat="1" applyFont="1" applyFill="1" applyBorder="1" applyAlignment="1">
      <alignment horizontal="center" vertical="center"/>
    </xf>
    <xf numFmtId="0" fontId="45" fillId="51" borderId="19" xfId="0" applyFont="1" applyFill="1" applyBorder="1" applyAlignment="1">
      <alignment horizontal="center" vertical="center"/>
    </xf>
    <xf numFmtId="1" fontId="45" fillId="51" borderId="19" xfId="0" applyNumberFormat="1" applyFont="1" applyFill="1" applyBorder="1" applyAlignment="1">
      <alignment horizontal="center" vertical="center"/>
    </xf>
    <xf numFmtId="1" fontId="45" fillId="51" borderId="19" xfId="133" applyNumberFormat="1" applyFont="1" applyFill="1" applyBorder="1" applyAlignment="1">
      <alignment horizontal="center" vertical="center"/>
    </xf>
    <xf numFmtId="49" fontId="45" fillId="51" borderId="19" xfId="0" applyNumberFormat="1" applyFont="1" applyFill="1" applyBorder="1" applyAlignment="1">
      <alignment horizontal="center" vertical="center"/>
    </xf>
    <xf numFmtId="0" fontId="0" fillId="0" borderId="68" xfId="0" applyFill="1" applyBorder="1" applyAlignment="1">
      <alignment horizontal="center"/>
    </xf>
    <xf numFmtId="49" fontId="0" fillId="0" borderId="36" xfId="0" applyNumberFormat="1" applyFont="1" applyFill="1" applyBorder="1" applyAlignment="1">
      <alignment horizontal="center" vertical="center"/>
    </xf>
    <xf numFmtId="0" fontId="0" fillId="0" borderId="36" xfId="0" applyNumberFormat="1" applyFont="1" applyFill="1" applyBorder="1" applyAlignment="1">
      <alignment horizontal="center" vertical="center"/>
    </xf>
    <xf numFmtId="0" fontId="3" fillId="0" borderId="72" xfId="121" applyFont="1" applyFill="1" applyBorder="1" applyAlignment="1">
      <alignment horizontal="center"/>
    </xf>
    <xf numFmtId="49" fontId="0" fillId="0" borderId="72" xfId="0" applyNumberFormat="1" applyFont="1" applyFill="1" applyBorder="1" applyAlignment="1">
      <alignment horizontal="center" vertical="center"/>
    </xf>
    <xf numFmtId="49" fontId="50" fillId="0" borderId="0" xfId="0" applyNumberFormat="1" applyFont="1" applyFill="1" applyBorder="1" applyAlignment="1">
      <alignment vertical="center"/>
    </xf>
    <xf numFmtId="49" fontId="51" fillId="0" borderId="0" xfId="0" applyNumberFormat="1" applyFont="1" applyFill="1" applyBorder="1" applyAlignment="1">
      <alignment vertical="center"/>
    </xf>
    <xf numFmtId="0" fontId="51" fillId="0" borderId="19" xfId="0" applyFont="1" applyFill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49" fontId="5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76" xfId="0" applyFont="1" applyFill="1" applyBorder="1" applyAlignment="1">
      <alignment horizontal="center" vertical="center"/>
    </xf>
    <xf numFmtId="0" fontId="3" fillId="16" borderId="76" xfId="0" applyFont="1" applyFill="1" applyBorder="1" applyAlignment="1">
      <alignment horizontal="center" vertical="center"/>
    </xf>
    <xf numFmtId="0" fontId="0" fillId="16" borderId="76" xfId="0" applyFont="1" applyFill="1" applyBorder="1" applyAlignment="1">
      <alignment horizontal="center" vertical="center"/>
    </xf>
    <xf numFmtId="0" fontId="0" fillId="16" borderId="76" xfId="0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49" fontId="38" fillId="0" borderId="18" xfId="0" applyNumberFormat="1" applyFont="1" applyFill="1" applyBorder="1" applyAlignment="1">
      <alignment vertical="center"/>
    </xf>
    <xf numFmtId="49" fontId="38" fillId="0" borderId="77" xfId="0" applyNumberFormat="1" applyFont="1" applyFill="1" applyBorder="1" applyAlignment="1">
      <alignment vertical="center"/>
    </xf>
    <xf numFmtId="49" fontId="38" fillId="0" borderId="16" xfId="0" applyNumberFormat="1" applyFont="1" applyFill="1" applyBorder="1" applyAlignment="1">
      <alignment vertical="center"/>
    </xf>
    <xf numFmtId="49" fontId="38" fillId="0" borderId="17" xfId="0" applyNumberFormat="1" applyFont="1" applyFill="1" applyBorder="1" applyAlignment="1">
      <alignment vertical="center"/>
    </xf>
    <xf numFmtId="0" fontId="39" fillId="16" borderId="78" xfId="0" applyFont="1" applyFill="1" applyBorder="1" applyAlignment="1">
      <alignment horizontal="center"/>
    </xf>
    <xf numFmtId="0" fontId="37" fillId="16" borderId="79" xfId="0" applyFont="1" applyFill="1" applyBorder="1" applyAlignment="1">
      <alignment horizontal="center"/>
    </xf>
    <xf numFmtId="49" fontId="37" fillId="0" borderId="37" xfId="0" applyNumberFormat="1" applyFont="1" applyFill="1" applyBorder="1" applyAlignment="1">
      <alignment horizontal="center" vertical="center" wrapText="1"/>
    </xf>
    <xf numFmtId="0" fontId="0" fillId="0" borderId="80" xfId="0" applyBorder="1"/>
    <xf numFmtId="0" fontId="0" fillId="0" borderId="81" xfId="0" applyFont="1" applyFill="1" applyBorder="1" applyAlignment="1">
      <alignment horizontal="center" vertical="center"/>
    </xf>
    <xf numFmtId="49" fontId="0" fillId="0" borderId="80" xfId="0" applyNumberFormat="1" applyFont="1" applyFill="1" applyBorder="1" applyAlignment="1">
      <alignment horizontal="left" vertical="center"/>
    </xf>
    <xf numFmtId="49" fontId="0" fillId="0" borderId="80" xfId="0" applyNumberFormat="1" applyFill="1" applyBorder="1" applyAlignment="1">
      <alignment horizontal="center" vertical="center"/>
    </xf>
    <xf numFmtId="49" fontId="37" fillId="0" borderId="82" xfId="0" applyNumberFormat="1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9" xfId="0" applyNumberFormat="1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justify" vertical="center"/>
    </xf>
    <xf numFmtId="49" fontId="37" fillId="0" borderId="83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49" fontId="37" fillId="0" borderId="13" xfId="140" applyNumberFormat="1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center"/>
    </xf>
    <xf numFmtId="49" fontId="3" fillId="0" borderId="0" xfId="140" applyNumberFormat="1" applyFont="1" applyFill="1" applyBorder="1" applyAlignment="1">
      <alignment horizontal="left" vertical="center"/>
    </xf>
    <xf numFmtId="49" fontId="53" fillId="0" borderId="0" xfId="140" applyNumberFormat="1" applyFont="1" applyFill="1" applyBorder="1" applyAlignment="1">
      <alignment vertical="center" wrapText="1"/>
    </xf>
    <xf numFmtId="49" fontId="38" fillId="0" borderId="0" xfId="140" applyNumberFormat="1" applyFont="1" applyFill="1" applyBorder="1" applyAlignment="1">
      <alignment vertical="center"/>
    </xf>
    <xf numFmtId="0" fontId="0" fillId="0" borderId="16" xfId="0" applyFont="1" applyBorder="1"/>
    <xf numFmtId="49" fontId="38" fillId="0" borderId="16" xfId="140" applyNumberFormat="1" applyFont="1" applyFill="1" applyBorder="1" applyAlignment="1">
      <alignment vertical="center"/>
    </xf>
    <xf numFmtId="0" fontId="37" fillId="0" borderId="25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19" xfId="0" applyFont="1" applyBorder="1"/>
    <xf numFmtId="0" fontId="3" fillId="0" borderId="19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left" vertical="center"/>
    </xf>
    <xf numFmtId="0" fontId="38" fillId="0" borderId="16" xfId="0" applyFont="1" applyFill="1" applyBorder="1" applyAlignment="1">
      <alignment horizontal="center" vertical="center"/>
    </xf>
    <xf numFmtId="49" fontId="37" fillId="16" borderId="89" xfId="0" applyNumberFormat="1" applyFont="1" applyFill="1" applyBorder="1" applyAlignment="1">
      <alignment horizontal="center" vertical="center" wrapText="1"/>
    </xf>
    <xf numFmtId="49" fontId="37" fillId="16" borderId="90" xfId="0" applyNumberFormat="1" applyFont="1" applyFill="1" applyBorder="1" applyAlignment="1">
      <alignment horizontal="center" vertical="center" wrapText="1"/>
    </xf>
    <xf numFmtId="49" fontId="37" fillId="16" borderId="37" xfId="0" applyNumberFormat="1" applyFont="1" applyFill="1" applyBorder="1" applyAlignment="1">
      <alignment horizontal="center" vertical="center" wrapText="1"/>
    </xf>
    <xf numFmtId="0" fontId="37" fillId="52" borderId="13" xfId="0" applyFont="1" applyFill="1" applyBorder="1" applyAlignment="1">
      <alignment horizontal="center" vertical="center" wrapText="1"/>
    </xf>
    <xf numFmtId="0" fontId="0" fillId="52" borderId="19" xfId="0" applyFont="1" applyFill="1" applyBorder="1" applyAlignment="1">
      <alignment horizontal="center" vertical="center"/>
    </xf>
    <xf numFmtId="0" fontId="0" fillId="52" borderId="21" xfId="0" applyFont="1" applyFill="1" applyBorder="1" applyAlignment="1">
      <alignment horizontal="center" vertical="center"/>
    </xf>
    <xf numFmtId="0" fontId="37" fillId="52" borderId="25" xfId="0" applyFont="1" applyFill="1" applyBorder="1" applyAlignment="1">
      <alignment horizontal="center" vertical="center"/>
    </xf>
    <xf numFmtId="0" fontId="37" fillId="52" borderId="91" xfId="0" applyFont="1" applyFill="1" applyBorder="1" applyAlignment="1">
      <alignment horizontal="center" vertical="center" wrapText="1"/>
    </xf>
    <xf numFmtId="0" fontId="0" fillId="52" borderId="27" xfId="0" applyFont="1" applyFill="1" applyBorder="1" applyAlignment="1">
      <alignment horizontal="center" vertical="center"/>
    </xf>
    <xf numFmtId="0" fontId="3" fillId="52" borderId="19" xfId="0" applyFont="1" applyFill="1" applyBorder="1" applyAlignment="1">
      <alignment horizontal="center" vertical="center"/>
    </xf>
    <xf numFmtId="0" fontId="3" fillId="52" borderId="19" xfId="0" applyFont="1" applyFill="1" applyBorder="1" applyAlignment="1">
      <alignment horizontal="center" vertical="center" wrapText="1"/>
    </xf>
    <xf numFmtId="9" fontId="0" fillId="52" borderId="27" xfId="0" applyNumberFormat="1" applyFont="1" applyFill="1" applyBorder="1" applyAlignment="1">
      <alignment horizontal="center" vertical="center"/>
    </xf>
    <xf numFmtId="9" fontId="0" fillId="52" borderId="19" xfId="0" applyNumberFormat="1" applyFont="1" applyFill="1" applyBorder="1" applyAlignment="1">
      <alignment horizontal="center" vertical="center"/>
    </xf>
    <xf numFmtId="9" fontId="0" fillId="52" borderId="31" xfId="0" applyNumberFormat="1" applyFont="1" applyFill="1" applyBorder="1" applyAlignment="1">
      <alignment horizontal="center" vertical="center"/>
    </xf>
    <xf numFmtId="0" fontId="37" fillId="0" borderId="92" xfId="0" applyFont="1" applyFill="1" applyBorder="1" applyAlignment="1">
      <alignment horizontal="center" vertical="center" wrapText="1"/>
    </xf>
    <xf numFmtId="0" fontId="37" fillId="0" borderId="90" xfId="0" applyFont="1" applyFill="1" applyBorder="1" applyAlignment="1">
      <alignment horizontal="center" vertical="center" wrapText="1"/>
    </xf>
    <xf numFmtId="0" fontId="39" fillId="0" borderId="93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8" fillId="0" borderId="94" xfId="0" applyFont="1" applyFill="1" applyBorder="1" applyAlignment="1">
      <alignment vertical="center"/>
    </xf>
    <xf numFmtId="0" fontId="39" fillId="0" borderId="94" xfId="0" applyFont="1" applyFill="1" applyBorder="1" applyAlignment="1">
      <alignment horizontal="center" vertical="center"/>
    </xf>
    <xf numFmtId="0" fontId="39" fillId="0" borderId="95" xfId="0" applyFont="1" applyFill="1" applyBorder="1" applyAlignment="1">
      <alignment horizontal="center" vertical="center"/>
    </xf>
    <xf numFmtId="0" fontId="39" fillId="0" borderId="96" xfId="0" applyFont="1" applyFill="1" applyBorder="1" applyAlignment="1">
      <alignment horizontal="center" vertical="center"/>
    </xf>
    <xf numFmtId="0" fontId="3" fillId="16" borderId="24" xfId="0" applyFont="1" applyFill="1" applyBorder="1" applyAlignment="1">
      <alignment horizontal="center"/>
    </xf>
    <xf numFmtId="0" fontId="3" fillId="51" borderId="24" xfId="0" applyFont="1" applyFill="1" applyBorder="1" applyAlignment="1">
      <alignment horizontal="center"/>
    </xf>
    <xf numFmtId="0" fontId="37" fillId="51" borderId="9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left"/>
    </xf>
    <xf numFmtId="0" fontId="3" fillId="51" borderId="24" xfId="0" applyFont="1" applyFill="1" applyBorder="1"/>
    <xf numFmtId="0" fontId="3" fillId="51" borderId="8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/>
    <xf numFmtId="0" fontId="0" fillId="0" borderId="27" xfId="0" applyFill="1" applyBorder="1" applyAlignment="1">
      <alignment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39" fillId="16" borderId="25" xfId="0" applyFont="1" applyFill="1" applyBorder="1" applyAlignment="1">
      <alignment horizontal="center" vertical="center"/>
    </xf>
    <xf numFmtId="0" fontId="3" fillId="16" borderId="19" xfId="0" applyFont="1" applyFill="1" applyBorder="1" applyAlignment="1">
      <alignment horizontal="center" vertical="center"/>
    </xf>
    <xf numFmtId="0" fontId="42" fillId="16" borderId="19" xfId="0" applyFont="1" applyFill="1" applyBorder="1" applyAlignment="1">
      <alignment horizontal="left" vertical="center"/>
    </xf>
    <xf numFmtId="0" fontId="0" fillId="52" borderId="31" xfId="0" applyFont="1" applyFill="1" applyBorder="1" applyAlignment="1">
      <alignment horizontal="center" vertical="center"/>
    </xf>
    <xf numFmtId="0" fontId="3" fillId="16" borderId="27" xfId="0" applyFont="1" applyFill="1" applyBorder="1" applyAlignment="1">
      <alignment horizontal="center" vertical="center"/>
    </xf>
    <xf numFmtId="9" fontId="3" fillId="16" borderId="19" xfId="0" applyNumberFormat="1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/>
    </xf>
    <xf numFmtId="0" fontId="37" fillId="52" borderId="98" xfId="0" applyFont="1" applyFill="1" applyBorder="1" applyAlignment="1">
      <alignment horizontal="center" vertical="center" wrapText="1"/>
    </xf>
    <xf numFmtId="0" fontId="37" fillId="52" borderId="99" xfId="0" applyFont="1" applyFill="1" applyBorder="1" applyAlignment="1">
      <alignment horizontal="center" vertical="center"/>
    </xf>
    <xf numFmtId="9" fontId="0" fillId="52" borderId="30" xfId="0" applyNumberFormat="1" applyFill="1" applyBorder="1" applyAlignment="1">
      <alignment horizontal="center" vertical="center"/>
    </xf>
    <xf numFmtId="49" fontId="37" fillId="0" borderId="25" xfId="140" applyNumberFormat="1" applyFont="1" applyFill="1" applyBorder="1" applyAlignment="1">
      <alignment horizontal="center" vertical="center"/>
    </xf>
    <xf numFmtId="49" fontId="37" fillId="16" borderId="25" xfId="140" applyNumberFormat="1" applyFont="1" applyFill="1" applyBorder="1" applyAlignment="1">
      <alignment horizontal="center" vertical="center"/>
    </xf>
    <xf numFmtId="49" fontId="3" fillId="0" borderId="19" xfId="138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15" xfId="0" applyFont="1" applyBorder="1"/>
    <xf numFmtId="0" fontId="0" fillId="0" borderId="25" xfId="0" applyBorder="1" applyAlignment="1">
      <alignment horizontal="center"/>
    </xf>
    <xf numFmtId="49" fontId="39" fillId="0" borderId="25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0" fillId="16" borderId="100" xfId="0" applyNumberFormat="1" applyFont="1" applyFill="1" applyBorder="1" applyAlignment="1">
      <alignment vertical="center"/>
    </xf>
    <xf numFmtId="49" fontId="37" fillId="0" borderId="101" xfId="0" applyNumberFormat="1" applyFont="1" applyFill="1" applyBorder="1" applyAlignment="1">
      <alignment horizontal="center" vertical="center"/>
    </xf>
    <xf numFmtId="49" fontId="37" fillId="0" borderId="102" xfId="0" applyNumberFormat="1" applyFont="1" applyFill="1" applyBorder="1" applyAlignment="1">
      <alignment horizontal="center" vertical="center"/>
    </xf>
    <xf numFmtId="49" fontId="37" fillId="0" borderId="101" xfId="0" applyNumberFormat="1" applyFont="1" applyFill="1" applyBorder="1" applyAlignment="1">
      <alignment horizontal="center" vertical="center" wrapText="1"/>
    </xf>
    <xf numFmtId="0" fontId="37" fillId="0" borderId="101" xfId="0" applyFont="1" applyFill="1" applyBorder="1" applyAlignment="1">
      <alignment horizontal="center" vertical="center"/>
    </xf>
    <xf numFmtId="49" fontId="37" fillId="0" borderId="85" xfId="0" applyNumberFormat="1" applyFont="1" applyFill="1" applyBorder="1" applyAlignment="1">
      <alignment horizontal="center" vertical="center" wrapText="1"/>
    </xf>
    <xf numFmtId="49" fontId="37" fillId="16" borderId="101" xfId="0" applyNumberFormat="1" applyFont="1" applyFill="1" applyBorder="1" applyAlignment="1">
      <alignment horizontal="center" vertical="center" wrapText="1"/>
    </xf>
    <xf numFmtId="0" fontId="4" fillId="0" borderId="103" xfId="0" applyFont="1" applyFill="1" applyBorder="1"/>
    <xf numFmtId="49" fontId="0" fillId="0" borderId="19" xfId="0" applyNumberForma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 wrapText="1"/>
    </xf>
    <xf numFmtId="49" fontId="53" fillId="0" borderId="19" xfId="0" quotePrefix="1" applyNumberFormat="1" applyFont="1" applyFill="1" applyBorder="1" applyAlignment="1">
      <alignment horizontal="center" vertical="center" wrapText="1"/>
    </xf>
    <xf numFmtId="49" fontId="40" fillId="0" borderId="19" xfId="0" applyNumberFormat="1" applyFont="1" applyFill="1" applyBorder="1" applyAlignment="1">
      <alignment horizontal="center" vertical="center"/>
    </xf>
    <xf numFmtId="49" fontId="53" fillId="0" borderId="23" xfId="0" applyNumberFormat="1" applyFont="1" applyFill="1" applyBorder="1" applyAlignment="1">
      <alignment horizontal="center" vertical="center" wrapText="1"/>
    </xf>
    <xf numFmtId="49" fontId="0" fillId="16" borderId="19" xfId="0" applyNumberFormat="1" applyFill="1" applyBorder="1" applyAlignment="1">
      <alignment horizontal="center" vertical="center" wrapText="1"/>
    </xf>
    <xf numFmtId="9" fontId="0" fillId="16" borderId="19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4" fillId="0" borderId="104" xfId="0" applyFont="1" applyFill="1" applyBorder="1" applyAlignment="1">
      <alignment horizontal="center" vertical="center"/>
    </xf>
    <xf numFmtId="165" fontId="3" fillId="0" borderId="105" xfId="0" applyNumberFormat="1" applyFont="1" applyFill="1" applyBorder="1" applyAlignment="1">
      <alignment horizontal="center" vertical="center" wrapText="1"/>
    </xf>
    <xf numFmtId="165" fontId="3" fillId="0" borderId="86" xfId="0" applyNumberFormat="1" applyFont="1" applyFill="1" applyBorder="1" applyAlignment="1">
      <alignment horizontal="center" vertical="center" wrapText="1"/>
    </xf>
    <xf numFmtId="165" fontId="3" fillId="0" borderId="86" xfId="0" applyNumberFormat="1" applyFont="1" applyFill="1" applyBorder="1" applyAlignment="1">
      <alignment vertical="center" wrapText="1"/>
    </xf>
    <xf numFmtId="1" fontId="0" fillId="0" borderId="29" xfId="0" applyNumberFormat="1" applyFill="1" applyBorder="1" applyAlignment="1">
      <alignment horizontal="center" vertical="center" wrapText="1"/>
    </xf>
    <xf numFmtId="1" fontId="0" fillId="0" borderId="27" xfId="0" applyNumberFormat="1" applyFill="1" applyBorder="1" applyAlignment="1">
      <alignment horizontal="center" vertical="center" wrapText="1"/>
    </xf>
    <xf numFmtId="49" fontId="57" fillId="0" borderId="19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49" fontId="0" fillId="0" borderId="29" xfId="0" applyNumberForma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49" fontId="0" fillId="0" borderId="23" xfId="0" applyNumberFormat="1" applyFill="1" applyBorder="1" applyAlignment="1">
      <alignment horizontal="center" vertical="center" wrapText="1"/>
    </xf>
    <xf numFmtId="9" fontId="0" fillId="16" borderId="19" xfId="0" applyNumberFormat="1" applyFill="1" applyBorder="1" applyAlignment="1">
      <alignment horizontal="center" vertical="center" wrapText="1"/>
    </xf>
    <xf numFmtId="49" fontId="0" fillId="0" borderId="21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" fontId="0" fillId="0" borderId="19" xfId="0" applyNumberFormat="1" applyFont="1" applyFill="1" applyBorder="1" applyAlignment="1">
      <alignment horizontal="center" vertical="center" wrapText="1"/>
    </xf>
    <xf numFmtId="1" fontId="0" fillId="0" borderId="56" xfId="0" applyNumberFormat="1" applyFill="1" applyBorder="1" applyAlignment="1">
      <alignment horizontal="center" vertical="center" wrapText="1"/>
    </xf>
    <xf numFmtId="1" fontId="57" fillId="0" borderId="56" xfId="0" applyNumberFormat="1" applyFont="1" applyFill="1" applyBorder="1" applyAlignment="1">
      <alignment horizontal="center" vertical="center" wrapText="1"/>
    </xf>
    <xf numFmtId="49" fontId="57" fillId="0" borderId="56" xfId="0" applyNumberFormat="1" applyFont="1" applyFill="1" applyBorder="1" applyAlignment="1">
      <alignment horizontal="center" vertical="center" wrapText="1"/>
    </xf>
    <xf numFmtId="49" fontId="0" fillId="16" borderId="19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49" fontId="39" fillId="53" borderId="25" xfId="0" applyNumberFormat="1" applyFont="1" applyFill="1" applyBorder="1" applyAlignment="1">
      <alignment horizontal="center" vertical="center"/>
    </xf>
    <xf numFmtId="0" fontId="0" fillId="0" borderId="106" xfId="0" applyFont="1" applyBorder="1"/>
    <xf numFmtId="0" fontId="37" fillId="0" borderId="19" xfId="0" quotePrefix="1" applyFont="1" applyFill="1" applyBorder="1" applyAlignment="1">
      <alignment horizontal="center" vertical="center" wrapText="1"/>
    </xf>
    <xf numFmtId="49" fontId="37" fillId="0" borderId="19" xfId="0" quotePrefix="1" applyNumberFormat="1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7" fillId="0" borderId="25" xfId="0" applyFont="1" applyBorder="1"/>
    <xf numFmtId="0" fontId="0" fillId="0" borderId="107" xfId="0" applyBorder="1"/>
    <xf numFmtId="0" fontId="37" fillId="0" borderId="50" xfId="0" applyFont="1" applyBorder="1" applyAlignment="1"/>
    <xf numFmtId="0" fontId="37" fillId="0" borderId="19" xfId="0" applyFont="1" applyFill="1" applyBorder="1" applyAlignment="1">
      <alignment horizontal="center" vertical="top" wrapText="1"/>
    </xf>
    <xf numFmtId="0" fontId="37" fillId="0" borderId="101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top" wrapText="1"/>
    </xf>
    <xf numFmtId="0" fontId="0" fillId="0" borderId="19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justify" vertical="top" wrapText="1"/>
    </xf>
    <xf numFmtId="0" fontId="4" fillId="0" borderId="19" xfId="0" applyFont="1" applyBorder="1"/>
    <xf numFmtId="0" fontId="0" fillId="51" borderId="0" xfId="0" applyFont="1" applyFill="1"/>
    <xf numFmtId="0" fontId="0" fillId="51" borderId="0" xfId="0" applyFill="1"/>
    <xf numFmtId="49" fontId="37" fillId="0" borderId="108" xfId="140" applyNumberFormat="1" applyFont="1" applyFill="1" applyBorder="1" applyAlignment="1">
      <alignment horizontal="center" vertical="center"/>
    </xf>
    <xf numFmtId="0" fontId="53" fillId="0" borderId="0" xfId="0" applyFont="1" applyFill="1" applyBorder="1"/>
    <xf numFmtId="49" fontId="53" fillId="0" borderId="0" xfId="136" applyNumberFormat="1" applyFont="1" applyFill="1" applyBorder="1" applyAlignment="1">
      <alignment horizontal="center" vertical="center" wrapText="1"/>
    </xf>
    <xf numFmtId="0" fontId="53" fillId="0" borderId="0" xfId="140" applyNumberFormat="1" applyFont="1" applyFill="1" applyBorder="1" applyAlignment="1">
      <alignment horizontal="center" vertical="center" wrapText="1"/>
    </xf>
    <xf numFmtId="49" fontId="53" fillId="0" borderId="0" xfId="140" applyNumberFormat="1" applyFont="1" applyFill="1" applyBorder="1" applyAlignment="1">
      <alignment horizontal="center" vertical="center" wrapText="1"/>
    </xf>
    <xf numFmtId="49" fontId="40" fillId="0" borderId="0" xfId="140" applyNumberFormat="1" applyFont="1" applyFill="1" applyBorder="1" applyAlignment="1">
      <alignment horizontal="left" vertical="center"/>
    </xf>
    <xf numFmtId="9" fontId="3" fillId="0" borderId="0" xfId="153"/>
    <xf numFmtId="49" fontId="40" fillId="0" borderId="0" xfId="139" applyNumberFormat="1" applyFont="1" applyFill="1" applyBorder="1" applyAlignment="1">
      <alignment horizontal="left" vertical="center"/>
    </xf>
    <xf numFmtId="0" fontId="39" fillId="0" borderId="109" xfId="139" applyFont="1" applyFill="1" applyBorder="1" applyAlignment="1">
      <alignment horizontal="left" vertical="center"/>
    </xf>
    <xf numFmtId="49" fontId="37" fillId="16" borderId="13" xfId="139" applyNumberFormat="1" applyFont="1" applyFill="1" applyBorder="1" applyAlignment="1">
      <alignment horizontal="center" vertical="center" wrapText="1"/>
    </xf>
    <xf numFmtId="0" fontId="37" fillId="16" borderId="101" xfId="0" applyFont="1" applyFill="1" applyBorder="1" applyAlignment="1">
      <alignment horizontal="center" vertical="center" wrapText="1"/>
    </xf>
    <xf numFmtId="49" fontId="38" fillId="0" borderId="0" xfId="136" applyNumberFormat="1" applyFont="1" applyFill="1" applyBorder="1" applyAlignment="1">
      <alignment vertical="center"/>
    </xf>
    <xf numFmtId="49" fontId="39" fillId="0" borderId="25" xfId="136" applyNumberFormat="1" applyFont="1" applyFill="1" applyBorder="1" applyAlignment="1">
      <alignment horizontal="center" vertical="center"/>
    </xf>
    <xf numFmtId="49" fontId="39" fillId="0" borderId="25" xfId="142" applyNumberFormat="1" applyFont="1" applyFill="1" applyBorder="1" applyAlignment="1">
      <alignment horizontal="center" vertical="center"/>
    </xf>
    <xf numFmtId="49" fontId="38" fillId="0" borderId="16" xfId="136" applyNumberFormat="1" applyFont="1" applyFill="1" applyBorder="1" applyAlignment="1">
      <alignment vertical="center"/>
    </xf>
    <xf numFmtId="49" fontId="39" fillId="16" borderId="25" xfId="142" applyNumberFormat="1" applyFont="1" applyFill="1" applyBorder="1" applyAlignment="1">
      <alignment horizontal="center" vertical="center"/>
    </xf>
    <xf numFmtId="49" fontId="37" fillId="0" borderId="13" xfId="136" applyNumberFormat="1" applyFont="1" applyFill="1" applyBorder="1" applyAlignment="1">
      <alignment horizontal="center" vertical="center" wrapText="1"/>
    </xf>
    <xf numFmtId="49" fontId="58" fillId="16" borderId="13" xfId="136" applyNumberFormat="1" applyFont="1" applyFill="1" applyBorder="1" applyAlignment="1">
      <alignment horizontal="center" vertical="center" wrapText="1"/>
    </xf>
    <xf numFmtId="49" fontId="53" fillId="16" borderId="19" xfId="136" applyNumberFormat="1" applyFont="1" applyFill="1" applyBorder="1" applyAlignment="1">
      <alignment horizontal="center" vertical="center" wrapText="1"/>
    </xf>
    <xf numFmtId="0" fontId="53" fillId="0" borderId="0" xfId="0" applyFont="1" applyBorder="1"/>
    <xf numFmtId="49" fontId="53" fillId="0" borderId="0" xfId="136" applyNumberFormat="1" applyFont="1" applyFill="1" applyBorder="1" applyAlignment="1">
      <alignment vertical="center" wrapText="1"/>
    </xf>
    <xf numFmtId="49" fontId="53" fillId="0" borderId="0" xfId="136" applyNumberFormat="1" applyFont="1" applyFill="1" applyBorder="1" applyAlignment="1">
      <alignment horizontal="center" vertical="center"/>
    </xf>
    <xf numFmtId="49" fontId="3" fillId="0" borderId="0" xfId="136" applyNumberFormat="1" applyFont="1" applyFill="1" applyBorder="1" applyAlignment="1">
      <alignment horizontal="center" vertical="center" wrapText="1"/>
    </xf>
    <xf numFmtId="9" fontId="3" fillId="0" borderId="0" xfId="154" applyFill="1" applyBorder="1" applyAlignment="1">
      <alignment horizontal="center" vertical="center" wrapText="1"/>
    </xf>
    <xf numFmtId="49" fontId="3" fillId="0" borderId="0" xfId="136" applyNumberFormat="1" applyFont="1" applyFill="1" applyBorder="1" applyAlignment="1">
      <alignment vertical="center" wrapText="1"/>
    </xf>
    <xf numFmtId="49" fontId="3" fillId="0" borderId="0" xfId="136" applyNumberFormat="1" applyFont="1" applyFill="1" applyBorder="1" applyAlignment="1">
      <alignment horizontal="center" vertical="center"/>
    </xf>
    <xf numFmtId="49" fontId="40" fillId="0" borderId="0" xfId="136" applyNumberFormat="1" applyFont="1" applyFill="1" applyBorder="1" applyAlignment="1">
      <alignment vertical="center"/>
    </xf>
    <xf numFmtId="49" fontId="40" fillId="0" borderId="0" xfId="136" applyNumberFormat="1" applyFont="1" applyFill="1" applyBorder="1" applyAlignment="1">
      <alignment horizontal="left" vertical="center" wrapText="1"/>
    </xf>
    <xf numFmtId="49" fontId="38" fillId="0" borderId="0" xfId="136" applyNumberFormat="1" applyFont="1" applyFill="1" applyBorder="1" applyAlignment="1">
      <alignment horizontal="center" vertical="center"/>
    </xf>
    <xf numFmtId="49" fontId="38" fillId="0" borderId="16" xfId="136" applyNumberFormat="1" applyFont="1" applyFill="1" applyBorder="1" applyAlignment="1">
      <alignment horizontal="center" vertical="center"/>
    </xf>
    <xf numFmtId="49" fontId="40" fillId="0" borderId="0" xfId="136" applyNumberFormat="1" applyFont="1" applyFill="1" applyBorder="1" applyAlignment="1">
      <alignment horizontal="center" vertical="center"/>
    </xf>
    <xf numFmtId="0" fontId="39" fillId="0" borderId="109" xfId="0" applyFont="1" applyFill="1" applyBorder="1" applyAlignment="1">
      <alignment horizontal="left" vertical="center"/>
    </xf>
    <xf numFmtId="0" fontId="0" fillId="0" borderId="17" xfId="0" applyFont="1" applyBorder="1"/>
    <xf numFmtId="49" fontId="37" fillId="0" borderId="13" xfId="0" applyNumberFormat="1" applyFont="1" applyFill="1" applyBorder="1" applyAlignment="1">
      <alignment vertical="center"/>
    </xf>
    <xf numFmtId="49" fontId="37" fillId="0" borderId="1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0" fillId="0" borderId="0" xfId="0" applyFill="1"/>
    <xf numFmtId="0" fontId="0" fillId="16" borderId="25" xfId="0" applyFont="1" applyFill="1" applyBorder="1" applyAlignment="1">
      <alignment horizontal="center"/>
    </xf>
    <xf numFmtId="49" fontId="37" fillId="0" borderId="33" xfId="136" applyNumberFormat="1" applyFont="1" applyFill="1" applyBorder="1" applyAlignment="1">
      <alignment horizontal="center" vertical="center" wrapText="1"/>
    </xf>
    <xf numFmtId="49" fontId="3" fillId="0" borderId="21" xfId="136" applyNumberFormat="1" applyFont="1" applyFill="1" applyBorder="1" applyAlignment="1">
      <alignment vertical="center"/>
    </xf>
    <xf numFmtId="49" fontId="3" fillId="0" borderId="19" xfId="136" applyNumberFormat="1" applyFont="1" applyFill="1" applyBorder="1" applyAlignment="1">
      <alignment horizontal="center" vertical="center"/>
    </xf>
    <xf numFmtId="49" fontId="3" fillId="0" borderId="19" xfId="136" applyNumberFormat="1" applyFont="1" applyFill="1" applyBorder="1" applyAlignment="1">
      <alignment horizontal="left" vertical="center" wrapText="1"/>
    </xf>
    <xf numFmtId="49" fontId="3" fillId="0" borderId="19" xfId="136" applyNumberFormat="1" applyFont="1" applyFill="1" applyBorder="1" applyAlignment="1">
      <alignment vertical="center" wrapText="1"/>
    </xf>
    <xf numFmtId="49" fontId="40" fillId="0" borderId="0" xfId="135" applyNumberFormat="1" applyFont="1" applyFill="1" applyBorder="1" applyAlignment="1">
      <alignment vertical="center"/>
    </xf>
    <xf numFmtId="0" fontId="37" fillId="0" borderId="100" xfId="0" applyFont="1" applyFill="1" applyBorder="1" applyAlignment="1">
      <alignment horizontal="center" vertical="center" wrapText="1"/>
    </xf>
    <xf numFmtId="0" fontId="37" fillId="16" borderId="100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68" xfId="0" applyFont="1" applyBorder="1" applyAlignment="1">
      <alignment horizontal="left" vertical="center" wrapText="1"/>
    </xf>
    <xf numFmtId="0" fontId="0" fillId="0" borderId="11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49" fontId="39" fillId="0" borderId="25" xfId="136" applyNumberFormat="1" applyFont="1" applyFill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8" fillId="0" borderId="16" xfId="0" applyFont="1" applyFill="1" applyBorder="1" applyAlignment="1">
      <alignment vertical="center" wrapText="1"/>
    </xf>
    <xf numFmtId="0" fontId="0" fillId="0" borderId="24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53" fillId="16" borderId="72" xfId="0" applyFont="1" applyFill="1" applyBorder="1" applyAlignment="1">
      <alignment vertical="center" wrapText="1"/>
    </xf>
    <xf numFmtId="0" fontId="0" fillId="0" borderId="68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49" fontId="59" fillId="0" borderId="0" xfId="0" applyNumberFormat="1" applyFont="1" applyFill="1" applyBorder="1" applyAlignment="1">
      <alignment vertical="center"/>
    </xf>
    <xf numFmtId="49" fontId="59" fillId="0" borderId="15" xfId="0" applyNumberFormat="1" applyFont="1" applyFill="1" applyBorder="1" applyAlignment="1">
      <alignment vertical="center"/>
    </xf>
    <xf numFmtId="49" fontId="59" fillId="0" borderId="16" xfId="0" applyNumberFormat="1" applyFont="1" applyFill="1" applyBorder="1" applyAlignment="1">
      <alignment vertical="center"/>
    </xf>
    <xf numFmtId="49" fontId="59" fillId="0" borderId="17" xfId="0" applyNumberFormat="1" applyFont="1" applyFill="1" applyBorder="1" applyAlignment="1">
      <alignment vertical="center"/>
    </xf>
    <xf numFmtId="0" fontId="37" fillId="51" borderId="13" xfId="0" applyFont="1" applyFill="1" applyBorder="1" applyAlignment="1">
      <alignment horizontal="center" vertical="center" wrapText="1"/>
    </xf>
    <xf numFmtId="0" fontId="37" fillId="51" borderId="33" xfId="0" applyFont="1" applyFill="1" applyBorder="1" applyAlignment="1">
      <alignment horizontal="center" vertical="center" wrapText="1"/>
    </xf>
    <xf numFmtId="0" fontId="37" fillId="51" borderId="91" xfId="0" applyFont="1" applyFill="1" applyBorder="1" applyAlignment="1">
      <alignment horizontal="center" vertical="center" wrapText="1"/>
    </xf>
    <xf numFmtId="0" fontId="37" fillId="51" borderId="101" xfId="0" applyFont="1" applyFill="1" applyBorder="1" applyAlignment="1">
      <alignment horizontal="center" vertical="center" wrapText="1"/>
    </xf>
    <xf numFmtId="0" fontId="37" fillId="51" borderId="102" xfId="0" applyFont="1" applyFill="1" applyBorder="1" applyAlignment="1">
      <alignment horizontal="center" vertical="center" wrapText="1"/>
    </xf>
    <xf numFmtId="0" fontId="37" fillId="51" borderId="98" xfId="0" applyFont="1" applyFill="1" applyBorder="1" applyAlignment="1">
      <alignment horizontal="center" vertical="center" wrapText="1"/>
    </xf>
    <xf numFmtId="0" fontId="37" fillId="51" borderId="111" xfId="0" applyFont="1" applyFill="1" applyBorder="1" applyAlignment="1">
      <alignment horizontal="center" vertical="center" textRotation="90"/>
    </xf>
    <xf numFmtId="0" fontId="37" fillId="51" borderId="85" xfId="0" applyFont="1" applyFill="1" applyBorder="1" applyAlignment="1">
      <alignment horizontal="center" vertical="center" textRotation="90"/>
    </xf>
    <xf numFmtId="0" fontId="37" fillId="51" borderId="78" xfId="0" applyFont="1" applyFill="1" applyBorder="1" applyAlignment="1">
      <alignment horizontal="center" vertical="center" textRotation="90"/>
    </xf>
    <xf numFmtId="0" fontId="37" fillId="51" borderId="101" xfId="0" applyFont="1" applyFill="1" applyBorder="1" applyAlignment="1">
      <alignment horizontal="center" vertical="center" textRotation="90"/>
    </xf>
    <xf numFmtId="0" fontId="37" fillId="51" borderId="98" xfId="0" applyFont="1" applyFill="1" applyBorder="1" applyAlignment="1">
      <alignment horizontal="center" vertical="center" textRotation="90"/>
    </xf>
    <xf numFmtId="0" fontId="37" fillId="51" borderId="102" xfId="0" applyFont="1" applyFill="1" applyBorder="1" applyAlignment="1">
      <alignment horizontal="center" vertical="center" textRotation="90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3" fillId="16" borderId="19" xfId="0" applyFont="1" applyFill="1" applyBorder="1"/>
    <xf numFmtId="49" fontId="3" fillId="16" borderId="35" xfId="0" applyNumberFormat="1" applyFont="1" applyFill="1" applyBorder="1" applyAlignment="1">
      <alignment vertical="center"/>
    </xf>
    <xf numFmtId="49" fontId="3" fillId="16" borderId="74" xfId="0" applyNumberFormat="1" applyFont="1" applyFill="1" applyBorder="1" applyAlignment="1">
      <alignment horizontal="center" vertical="center"/>
    </xf>
    <xf numFmtId="49" fontId="3" fillId="16" borderId="23" xfId="0" applyNumberFormat="1" applyFont="1" applyFill="1" applyBorder="1" applyAlignment="1">
      <alignment horizontal="center" vertical="center"/>
    </xf>
    <xf numFmtId="49" fontId="3" fillId="16" borderId="112" xfId="0" applyNumberFormat="1" applyFont="1" applyFill="1" applyBorder="1" applyAlignment="1">
      <alignment horizontal="center" vertical="center"/>
    </xf>
    <xf numFmtId="49" fontId="3" fillId="16" borderId="19" xfId="0" applyNumberFormat="1" applyFont="1" applyFill="1" applyBorder="1" applyAlignment="1">
      <alignment horizontal="center" vertical="center"/>
    </xf>
    <xf numFmtId="49" fontId="3" fillId="16" borderId="75" xfId="0" applyNumberFormat="1" applyFont="1" applyFill="1" applyBorder="1" applyAlignment="1">
      <alignment horizontal="center" vertical="center"/>
    </xf>
    <xf numFmtId="49" fontId="3" fillId="16" borderId="21" xfId="0" applyNumberFormat="1" applyFont="1" applyFill="1" applyBorder="1" applyAlignment="1">
      <alignment horizontal="center" vertical="center"/>
    </xf>
    <xf numFmtId="49" fontId="42" fillId="16" borderId="19" xfId="0" applyNumberFormat="1" applyFont="1" applyFill="1" applyBorder="1" applyAlignment="1">
      <alignment horizontal="left" vertical="center"/>
    </xf>
    <xf numFmtId="0" fontId="3" fillId="16" borderId="68" xfId="0" applyFont="1" applyFill="1" applyBorder="1"/>
    <xf numFmtId="49" fontId="3" fillId="16" borderId="113" xfId="0" applyNumberFormat="1" applyFont="1" applyFill="1" applyBorder="1" applyAlignment="1">
      <alignment vertical="center"/>
    </xf>
    <xf numFmtId="49" fontId="42" fillId="16" borderId="68" xfId="0" applyNumberFormat="1" applyFont="1" applyFill="1" applyBorder="1" applyAlignment="1">
      <alignment horizontal="left" vertical="center"/>
    </xf>
    <xf numFmtId="49" fontId="3" fillId="16" borderId="114" xfId="0" applyNumberFormat="1" applyFont="1" applyFill="1" applyBorder="1" applyAlignment="1">
      <alignment horizontal="center" vertical="center"/>
    </xf>
    <xf numFmtId="49" fontId="3" fillId="16" borderId="110" xfId="0" applyNumberFormat="1" applyFont="1" applyFill="1" applyBorder="1" applyAlignment="1">
      <alignment horizontal="center" vertical="center"/>
    </xf>
    <xf numFmtId="49" fontId="3" fillId="16" borderId="115" xfId="0" applyNumberFormat="1" applyFont="1" applyFill="1" applyBorder="1" applyAlignment="1">
      <alignment horizontal="center" vertical="center"/>
    </xf>
    <xf numFmtId="49" fontId="3" fillId="16" borderId="68" xfId="0" applyNumberFormat="1" applyFont="1" applyFill="1" applyBorder="1" applyAlignment="1">
      <alignment horizontal="center" vertical="center"/>
    </xf>
    <xf numFmtId="49" fontId="3" fillId="16" borderId="116" xfId="0" applyNumberFormat="1" applyFont="1" applyFill="1" applyBorder="1" applyAlignment="1">
      <alignment horizontal="center" vertical="center"/>
    </xf>
    <xf numFmtId="49" fontId="3" fillId="16" borderId="113" xfId="0" applyNumberFormat="1" applyFont="1" applyFill="1" applyBorder="1" applyAlignment="1">
      <alignment horizontal="center" vertical="center"/>
    </xf>
    <xf numFmtId="49" fontId="0" fillId="16" borderId="114" xfId="0" applyNumberFormat="1" applyFill="1" applyBorder="1" applyAlignment="1">
      <alignment horizontal="center" vertical="center"/>
    </xf>
    <xf numFmtId="49" fontId="0" fillId="16" borderId="110" xfId="0" applyNumberFormat="1" applyFill="1" applyBorder="1" applyAlignment="1">
      <alignment horizontal="center" vertical="center"/>
    </xf>
    <xf numFmtId="49" fontId="0" fillId="16" borderId="115" xfId="0" applyNumberFormat="1" applyFill="1" applyBorder="1" applyAlignment="1">
      <alignment horizontal="center" vertical="center"/>
    </xf>
    <xf numFmtId="49" fontId="0" fillId="16" borderId="68" xfId="0" applyNumberFormat="1" applyFill="1" applyBorder="1" applyAlignment="1">
      <alignment horizontal="center" vertical="center"/>
    </xf>
    <xf numFmtId="49" fontId="0" fillId="16" borderId="116" xfId="0" applyNumberFormat="1" applyFill="1" applyBorder="1" applyAlignment="1">
      <alignment horizontal="center" vertical="center"/>
    </xf>
    <xf numFmtId="49" fontId="0" fillId="16" borderId="112" xfId="0" applyNumberFormat="1" applyFill="1" applyBorder="1" applyAlignment="1">
      <alignment horizontal="center" vertical="center"/>
    </xf>
    <xf numFmtId="0" fontId="0" fillId="52" borderId="27" xfId="0" applyFill="1" applyBorder="1" applyAlignment="1">
      <alignment horizontal="center" vertical="center"/>
    </xf>
    <xf numFmtId="0" fontId="0" fillId="52" borderId="19" xfId="0" applyFill="1" applyBorder="1" applyAlignment="1">
      <alignment horizontal="center" vertical="center"/>
    </xf>
    <xf numFmtId="9" fontId="0" fillId="52" borderId="27" xfId="0" applyNumberFormat="1" applyFill="1" applyBorder="1" applyAlignment="1">
      <alignment horizontal="center" vertical="center"/>
    </xf>
    <xf numFmtId="9" fontId="0" fillId="52" borderId="19" xfId="0" applyNumberFormat="1" applyFill="1" applyBorder="1" applyAlignment="1">
      <alignment horizontal="center" vertical="center"/>
    </xf>
    <xf numFmtId="0" fontId="3" fillId="16" borderId="19" xfId="0" applyFont="1" applyFill="1" applyBorder="1" applyAlignment="1">
      <alignment horizontal="left" vertical="center" wrapText="1"/>
    </xf>
    <xf numFmtId="0" fontId="3" fillId="16" borderId="19" xfId="0" applyFont="1" applyFill="1" applyBorder="1" applyAlignment="1">
      <alignment horizontal="left" vertical="center"/>
    </xf>
    <xf numFmtId="0" fontId="0" fillId="16" borderId="19" xfId="0" applyFill="1" applyBorder="1" applyAlignment="1">
      <alignment horizontal="left" vertical="center"/>
    </xf>
    <xf numFmtId="0" fontId="3" fillId="16" borderId="23" xfId="0" applyFont="1" applyFill="1" applyBorder="1" applyAlignment="1">
      <alignment horizontal="left" vertical="center"/>
    </xf>
    <xf numFmtId="0" fontId="3" fillId="16" borderId="21" xfId="0" applyFont="1" applyFill="1" applyBorder="1" applyAlignment="1">
      <alignment horizontal="center"/>
    </xf>
    <xf numFmtId="0" fontId="42" fillId="16" borderId="19" xfId="0" applyFont="1" applyFill="1" applyBorder="1"/>
    <xf numFmtId="0" fontId="0" fillId="16" borderId="19" xfId="0" applyFill="1" applyBorder="1"/>
    <xf numFmtId="9" fontId="0" fillId="52" borderId="31" xfId="0" applyNumberFormat="1" applyFill="1" applyBorder="1" applyAlignment="1">
      <alignment horizontal="center" vertical="center"/>
    </xf>
    <xf numFmtId="0" fontId="0" fillId="52" borderId="31" xfId="0" applyFill="1" applyBorder="1" applyAlignment="1">
      <alignment horizontal="center" vertical="center"/>
    </xf>
    <xf numFmtId="49" fontId="0" fillId="16" borderId="110" xfId="0" quotePrefix="1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16" borderId="24" xfId="0" applyFont="1" applyFill="1" applyBorder="1" applyAlignment="1">
      <alignment horizontal="right"/>
    </xf>
    <xf numFmtId="168" fontId="3" fillId="16" borderId="19" xfId="0" applyNumberFormat="1" applyFont="1" applyFill="1" applyBorder="1" applyAlignment="1">
      <alignment horizontal="center" vertical="center"/>
    </xf>
    <xf numFmtId="168" fontId="0" fillId="0" borderId="19" xfId="0" applyNumberFormat="1" applyFont="1" applyFill="1" applyBorder="1" applyAlignment="1">
      <alignment horizontal="center" vertical="center" wrapText="1"/>
    </xf>
    <xf numFmtId="168" fontId="0" fillId="0" borderId="19" xfId="0" applyNumberFormat="1" applyFont="1" applyFill="1" applyBorder="1" applyAlignment="1">
      <alignment horizontal="center" vertical="center"/>
    </xf>
    <xf numFmtId="168" fontId="0" fillId="0" borderId="24" xfId="0" applyNumberFormat="1" applyFont="1" applyFill="1" applyBorder="1" applyAlignment="1">
      <alignment horizontal="center" vertical="center"/>
    </xf>
    <xf numFmtId="168" fontId="0" fillId="0" borderId="27" xfId="0" applyNumberFormat="1" applyFont="1" applyFill="1" applyBorder="1" applyAlignment="1">
      <alignment horizontal="center" vertical="center"/>
    </xf>
    <xf numFmtId="168" fontId="0" fillId="0" borderId="19" xfId="0" applyNumberFormat="1" applyFill="1" applyBorder="1" applyAlignment="1">
      <alignment horizontal="center" vertical="center"/>
    </xf>
    <xf numFmtId="168" fontId="0" fillId="52" borderId="31" xfId="0" applyNumberFormat="1" applyFill="1" applyBorder="1" applyAlignment="1">
      <alignment horizontal="center" vertical="center"/>
    </xf>
    <xf numFmtId="168" fontId="0" fillId="52" borderId="31" xfId="0" applyNumberFormat="1" applyFont="1" applyFill="1" applyBorder="1" applyAlignment="1">
      <alignment horizontal="center" vertical="center"/>
    </xf>
    <xf numFmtId="168" fontId="0" fillId="52" borderId="19" xfId="0" applyNumberFormat="1" applyFill="1" applyBorder="1" applyAlignment="1">
      <alignment horizontal="center" vertical="center"/>
    </xf>
    <xf numFmtId="168" fontId="0" fillId="52" borderId="19" xfId="0" applyNumberFormat="1" applyFont="1" applyFill="1" applyBorder="1" applyAlignment="1">
      <alignment horizontal="center" vertical="center"/>
    </xf>
    <xf numFmtId="168" fontId="0" fillId="0" borderId="0" xfId="0" applyNumberFormat="1" applyFont="1" applyBorder="1"/>
    <xf numFmtId="168" fontId="0" fillId="0" borderId="0" xfId="0" applyNumberFormat="1" applyFont="1"/>
    <xf numFmtId="0" fontId="3" fillId="51" borderId="24" xfId="0" applyFont="1" applyFill="1" applyBorder="1" applyAlignment="1">
      <alignment horizontal="right"/>
    </xf>
    <xf numFmtId="0" fontId="3" fillId="16" borderId="24" xfId="0" applyFont="1" applyFill="1" applyBorder="1" applyAlignment="1">
      <alignment horizontal="right" vertical="center"/>
    </xf>
    <xf numFmtId="0" fontId="3" fillId="51" borderId="86" xfId="0" applyFont="1" applyFill="1" applyBorder="1" applyAlignment="1">
      <alignment horizontal="right"/>
    </xf>
    <xf numFmtId="168" fontId="3" fillId="16" borderId="24" xfId="0" applyNumberFormat="1" applyFont="1" applyFill="1" applyBorder="1" applyAlignment="1">
      <alignment horizontal="right"/>
    </xf>
    <xf numFmtId="168" fontId="3" fillId="51" borderId="24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0" fillId="0" borderId="35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right" vertical="center"/>
    </xf>
    <xf numFmtId="0" fontId="38" fillId="0" borderId="94" xfId="0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3" fillId="16" borderId="27" xfId="0" applyFont="1" applyFill="1" applyBorder="1" applyAlignment="1">
      <alignment horizontal="center"/>
    </xf>
    <xf numFmtId="0" fontId="0" fillId="0" borderId="27" xfId="121" applyFont="1" applyFill="1" applyBorder="1" applyAlignment="1">
      <alignment horizontal="center"/>
    </xf>
    <xf numFmtId="0" fontId="38" fillId="0" borderId="0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76" xfId="0" applyFill="1" applyBorder="1" applyAlignment="1">
      <alignment vertical="center" wrapText="1"/>
    </xf>
    <xf numFmtId="0" fontId="0" fillId="0" borderId="68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center" vertical="center"/>
    </xf>
    <xf numFmtId="49" fontId="57" fillId="0" borderId="0" xfId="0" applyNumberFormat="1" applyFont="1" applyFill="1" applyBorder="1" applyAlignment="1">
      <alignment vertical="center"/>
    </xf>
    <xf numFmtId="49" fontId="57" fillId="0" borderId="0" xfId="0" applyNumberFormat="1" applyFont="1" applyFill="1" applyBorder="1" applyAlignment="1">
      <alignment horizontal="center" vertical="center"/>
    </xf>
    <xf numFmtId="0" fontId="57" fillId="0" borderId="0" xfId="0" applyFont="1" applyFill="1" applyAlignment="1">
      <alignment vertical="center"/>
    </xf>
    <xf numFmtId="49" fontId="57" fillId="0" borderId="0" xfId="0" applyNumberFormat="1" applyFont="1" applyFill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168" fontId="3" fillId="16" borderId="27" xfId="0" applyNumberFormat="1" applyFont="1" applyFill="1" applyBorder="1" applyAlignment="1">
      <alignment horizontal="center" vertical="center"/>
    </xf>
    <xf numFmtId="9" fontId="3" fillId="16" borderId="27" xfId="0" applyNumberFormat="1" applyFont="1" applyFill="1" applyBorder="1" applyAlignment="1">
      <alignment horizontal="center" vertical="center"/>
    </xf>
    <xf numFmtId="9" fontId="0" fillId="52" borderId="107" xfId="0" applyNumberForma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9" fontId="0" fillId="52" borderId="117" xfId="0" applyNumberFormat="1" applyFill="1" applyBorder="1" applyAlignment="1">
      <alignment horizontal="center" vertical="center"/>
    </xf>
    <xf numFmtId="9" fontId="0" fillId="52" borderId="118" xfId="0" applyNumberFormat="1" applyFill="1" applyBorder="1" applyAlignment="1">
      <alignment horizontal="center" vertical="center"/>
    </xf>
    <xf numFmtId="168" fontId="0" fillId="0" borderId="23" xfId="152" applyNumberFormat="1" applyFont="1" applyFill="1" applyBorder="1" applyAlignment="1">
      <alignment horizontal="center" vertical="center" wrapText="1"/>
    </xf>
    <xf numFmtId="9" fontId="0" fillId="52" borderId="75" xfId="0" applyNumberForma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/>
    </xf>
    <xf numFmtId="0" fontId="3" fillId="0" borderId="86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9" fontId="37" fillId="16" borderId="34" xfId="139" applyNumberFormat="1" applyFont="1" applyFill="1" applyBorder="1" applyAlignment="1">
      <alignment horizontal="center" vertical="center" wrapText="1"/>
    </xf>
    <xf numFmtId="0" fontId="37" fillId="16" borderId="99" xfId="0" applyFont="1" applyFill="1" applyBorder="1" applyAlignment="1">
      <alignment horizontal="center" vertical="center" wrapText="1"/>
    </xf>
    <xf numFmtId="0" fontId="37" fillId="0" borderId="99" xfId="0" applyFont="1" applyFill="1" applyBorder="1" applyAlignment="1">
      <alignment horizontal="center" vertical="center" wrapText="1"/>
    </xf>
    <xf numFmtId="49" fontId="39" fillId="0" borderId="109" xfId="136" applyNumberFormat="1" applyFont="1" applyFill="1" applyBorder="1" applyAlignment="1">
      <alignment horizontal="center" vertical="center"/>
    </xf>
    <xf numFmtId="49" fontId="39" fillId="16" borderId="109" xfId="136" applyNumberFormat="1" applyFont="1" applyFill="1" applyBorder="1" applyAlignment="1">
      <alignment horizontal="center" vertical="center"/>
    </xf>
    <xf numFmtId="49" fontId="58" fillId="16" borderId="34" xfId="136" applyNumberFormat="1" applyFont="1" applyFill="1" applyBorder="1" applyAlignment="1">
      <alignment horizontal="center" vertical="center" wrapText="1"/>
    </xf>
    <xf numFmtId="49" fontId="37" fillId="0" borderId="25" xfId="136" applyNumberFormat="1" applyFont="1" applyFill="1" applyBorder="1" applyAlignment="1">
      <alignment horizontal="center" vertical="center" wrapText="1"/>
    </xf>
    <xf numFmtId="0" fontId="37" fillId="0" borderId="119" xfId="0" applyFont="1" applyFill="1" applyBorder="1" applyAlignment="1">
      <alignment horizontal="center" vertical="center" wrapText="1"/>
    </xf>
    <xf numFmtId="49" fontId="37" fillId="0" borderId="91" xfId="136" applyNumberFormat="1" applyFont="1" applyFill="1" applyBorder="1" applyAlignment="1">
      <alignment horizontal="center" vertical="center" wrapText="1"/>
    </xf>
    <xf numFmtId="0" fontId="37" fillId="16" borderId="39" xfId="0" applyFont="1" applyFill="1" applyBorder="1" applyAlignment="1">
      <alignment horizontal="center" vertical="center" wrapText="1"/>
    </xf>
    <xf numFmtId="0" fontId="0" fillId="54" borderId="19" xfId="0" applyFont="1" applyFill="1" applyBorder="1" applyAlignment="1">
      <alignment horizontal="center" vertical="center" wrapText="1"/>
    </xf>
    <xf numFmtId="49" fontId="0" fillId="16" borderId="35" xfId="0" applyNumberFormat="1" applyFill="1" applyBorder="1" applyAlignment="1">
      <alignment vertical="center"/>
    </xf>
    <xf numFmtId="49" fontId="0" fillId="16" borderId="19" xfId="0" applyNumberFormat="1" applyFont="1" applyFill="1" applyBorder="1" applyAlignment="1">
      <alignment horizontal="left" vertical="center"/>
    </xf>
    <xf numFmtId="49" fontId="0" fillId="16" borderId="74" xfId="0" applyNumberFormat="1" applyFill="1" applyBorder="1" applyAlignment="1">
      <alignment horizontal="center" vertical="center"/>
    </xf>
    <xf numFmtId="49" fontId="0" fillId="16" borderId="23" xfId="0" applyNumberFormat="1" applyFill="1" applyBorder="1" applyAlignment="1">
      <alignment horizontal="center" vertical="center"/>
    </xf>
    <xf numFmtId="49" fontId="0" fillId="16" borderId="19" xfId="0" applyNumberFormat="1" applyFill="1" applyBorder="1" applyAlignment="1">
      <alignment horizontal="left" vertical="center"/>
    </xf>
    <xf numFmtId="49" fontId="0" fillId="16" borderId="75" xfId="0" applyNumberFormat="1" applyFill="1" applyBorder="1" applyAlignment="1">
      <alignment horizontal="center" vertical="center"/>
    </xf>
    <xf numFmtId="49" fontId="0" fillId="55" borderId="19" xfId="0" applyNumberFormat="1" applyFill="1" applyBorder="1" applyAlignment="1">
      <alignment horizontal="left" vertical="center"/>
    </xf>
    <xf numFmtId="49" fontId="0" fillId="55" borderId="74" xfId="0" applyNumberFormat="1" applyFill="1" applyBorder="1" applyAlignment="1">
      <alignment horizontal="center" vertical="center"/>
    </xf>
    <xf numFmtId="49" fontId="0" fillId="55" borderId="23" xfId="0" applyNumberFormat="1" applyFill="1" applyBorder="1" applyAlignment="1">
      <alignment horizontal="center" vertical="center"/>
    </xf>
    <xf numFmtId="49" fontId="0" fillId="55" borderId="23" xfId="0" applyNumberFormat="1" applyFont="1" applyFill="1" applyBorder="1" applyAlignment="1">
      <alignment horizontal="center" vertical="center"/>
    </xf>
    <xf numFmtId="49" fontId="0" fillId="55" borderId="112" xfId="0" applyNumberFormat="1" applyFill="1" applyBorder="1" applyAlignment="1">
      <alignment horizontal="center" vertical="center"/>
    </xf>
    <xf numFmtId="49" fontId="0" fillId="55" borderId="112" xfId="0" applyNumberFormat="1" applyFont="1" applyFill="1" applyBorder="1" applyAlignment="1">
      <alignment horizontal="center" vertical="center"/>
    </xf>
    <xf numFmtId="0" fontId="0" fillId="16" borderId="24" xfId="0" applyFill="1" applyBorder="1" applyAlignment="1">
      <alignment horizontal="right"/>
    </xf>
    <xf numFmtId="0" fontId="0" fillId="51" borderId="24" xfId="0" applyFill="1" applyBorder="1" applyAlignment="1">
      <alignment horizontal="right"/>
    </xf>
    <xf numFmtId="0" fontId="3" fillId="16" borderId="86" xfId="0" applyFont="1" applyFill="1" applyBorder="1" applyAlignment="1">
      <alignment horizontal="right"/>
    </xf>
    <xf numFmtId="0" fontId="3" fillId="16" borderId="86" xfId="0" applyFont="1" applyFill="1" applyBorder="1" applyAlignment="1">
      <alignment horizontal="center"/>
    </xf>
    <xf numFmtId="168" fontId="0" fillId="16" borderId="19" xfId="0" applyNumberFormat="1" applyFill="1" applyBorder="1" applyAlignment="1">
      <alignment horizontal="center" vertical="center"/>
    </xf>
    <xf numFmtId="0" fontId="0" fillId="16" borderId="24" xfId="0" applyFont="1" applyFill="1" applyBorder="1" applyAlignment="1">
      <alignment horizontal="right"/>
    </xf>
    <xf numFmtId="0" fontId="0" fillId="51" borderId="24" xfId="0" applyFont="1" applyFill="1" applyBorder="1" applyAlignment="1">
      <alignment horizontal="right"/>
    </xf>
    <xf numFmtId="0" fontId="0" fillId="51" borderId="86" xfId="0" applyFont="1" applyFill="1" applyBorder="1" applyAlignment="1">
      <alignment horizontal="right"/>
    </xf>
    <xf numFmtId="168" fontId="0" fillId="16" borderId="19" xfId="0" applyNumberFormat="1" applyFont="1" applyFill="1" applyBorder="1" applyAlignment="1">
      <alignment horizontal="center" vertical="center"/>
    </xf>
    <xf numFmtId="0" fontId="0" fillId="16" borderId="19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left" vertical="center"/>
    </xf>
    <xf numFmtId="49" fontId="42" fillId="0" borderId="36" xfId="0" applyNumberFormat="1" applyFont="1" applyFill="1" applyBorder="1" applyAlignment="1">
      <alignment vertical="center" wrapText="1"/>
    </xf>
    <xf numFmtId="49" fontId="42" fillId="0" borderId="23" xfId="0" applyNumberFormat="1" applyFont="1" applyFill="1" applyBorder="1" applyAlignment="1">
      <alignment vertical="center" wrapText="1"/>
    </xf>
    <xf numFmtId="49" fontId="42" fillId="0" borderId="27" xfId="0" applyNumberFormat="1" applyFont="1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 wrapText="1"/>
    </xf>
    <xf numFmtId="0" fontId="37" fillId="16" borderId="13" xfId="0" applyFont="1" applyFill="1" applyBorder="1" applyAlignment="1">
      <alignment horizontal="center" vertical="center" wrapText="1"/>
    </xf>
    <xf numFmtId="49" fontId="51" fillId="0" borderId="19" xfId="0" applyNumberFormat="1" applyFont="1" applyFill="1" applyBorder="1" applyAlignment="1">
      <alignment horizontal="center" vertical="center"/>
    </xf>
    <xf numFmtId="49" fontId="51" fillId="16" borderId="19" xfId="0" applyNumberFormat="1" applyFont="1" applyFill="1" applyBorder="1" applyAlignment="1">
      <alignment horizontal="center" vertical="center"/>
    </xf>
    <xf numFmtId="0" fontId="39" fillId="0" borderId="140" xfId="0" applyFont="1" applyFill="1" applyBorder="1" applyAlignment="1">
      <alignment horizontal="left" vertical="center"/>
    </xf>
    <xf numFmtId="0" fontId="0" fillId="0" borderId="76" xfId="0" applyFont="1" applyFill="1" applyBorder="1" applyAlignment="1">
      <alignment vertical="center" wrapText="1"/>
    </xf>
    <xf numFmtId="0" fontId="3" fillId="0" borderId="142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3" fillId="0" borderId="141" xfId="0" applyFont="1" applyFill="1" applyBorder="1" applyAlignment="1">
      <alignment horizontal="center" vertical="center"/>
    </xf>
    <xf numFmtId="0" fontId="37" fillId="0" borderId="142" xfId="0" applyFont="1" applyFill="1" applyBorder="1" applyAlignment="1">
      <alignment vertical="center" wrapText="1"/>
    </xf>
    <xf numFmtId="0" fontId="3" fillId="0" borderId="143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vertical="center" wrapText="1"/>
    </xf>
    <xf numFmtId="0" fontId="3" fillId="0" borderId="76" xfId="0" applyFont="1" applyFill="1" applyBorder="1" applyAlignment="1">
      <alignment vertical="center"/>
    </xf>
    <xf numFmtId="0" fontId="0" fillId="0" borderId="76" xfId="0" applyFont="1" applyFill="1" applyBorder="1" applyAlignment="1">
      <alignment vertical="center"/>
    </xf>
    <xf numFmtId="0" fontId="37" fillId="0" borderId="76" xfId="0" applyFont="1" applyFill="1" applyBorder="1" applyAlignment="1">
      <alignment vertical="center" wrapText="1"/>
    </xf>
    <xf numFmtId="0" fontId="0" fillId="0" borderId="76" xfId="0" applyFill="1" applyBorder="1" applyAlignment="1">
      <alignment vertical="center"/>
    </xf>
    <xf numFmtId="0" fontId="0" fillId="0" borderId="76" xfId="0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 wrapText="1"/>
    </xf>
    <xf numFmtId="0" fontId="0" fillId="0" borderId="143" xfId="0" applyFill="1" applyBorder="1" applyAlignment="1">
      <alignment horizontal="center" vertical="center"/>
    </xf>
    <xf numFmtId="49" fontId="37" fillId="56" borderId="13" xfId="138" applyNumberFormat="1" applyFont="1" applyFill="1" applyBorder="1" applyAlignment="1">
      <alignment horizontal="center" vertical="center" wrapText="1"/>
    </xf>
    <xf numFmtId="49" fontId="37" fillId="56" borderId="34" xfId="138" applyNumberFormat="1" applyFont="1" applyFill="1" applyBorder="1" applyAlignment="1">
      <alignment horizontal="center" vertical="center" wrapText="1"/>
    </xf>
    <xf numFmtId="49" fontId="37" fillId="58" borderId="13" xfId="138" applyNumberFormat="1" applyFont="1" applyFill="1" applyBorder="1" applyAlignment="1">
      <alignment horizontal="center" vertical="center" wrapText="1"/>
    </xf>
    <xf numFmtId="49" fontId="62" fillId="0" borderId="19" xfId="138" applyNumberFormat="1" applyFont="1" applyFill="1" applyBorder="1" applyAlignment="1">
      <alignment vertical="center" wrapText="1"/>
    </xf>
    <xf numFmtId="0" fontId="3" fillId="58" borderId="86" xfId="0" applyFont="1" applyFill="1" applyBorder="1"/>
    <xf numFmtId="0" fontId="0" fillId="0" borderId="39" xfId="0" applyFont="1" applyFill="1" applyBorder="1" applyAlignment="1">
      <alignment vertical="center"/>
    </xf>
    <xf numFmtId="0" fontId="62" fillId="0" borderId="0" xfId="0" applyFont="1" applyFill="1" applyBorder="1" applyAlignment="1"/>
    <xf numFmtId="0" fontId="62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/>
    </xf>
    <xf numFmtId="0" fontId="56" fillId="0" borderId="0" xfId="0" applyFont="1" applyFill="1" applyBorder="1"/>
    <xf numFmtId="0" fontId="56" fillId="0" borderId="0" xfId="0" applyFont="1" applyFill="1"/>
    <xf numFmtId="0" fontId="0" fillId="0" borderId="0" xfId="0" applyBorder="1" applyAlignment="1">
      <alignment horizontal="left" vertical="center" wrapText="1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left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31" xfId="0" applyFont="1" applyBorder="1" applyAlignment="1">
      <alignment horizontal="left" vertical="center"/>
    </xf>
    <xf numFmtId="0" fontId="0" fillId="0" borderId="3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120" xfId="0" applyFont="1" applyFill="1" applyBorder="1" applyAlignment="1">
      <alignment horizontal="center" vertical="center"/>
    </xf>
    <xf numFmtId="0" fontId="0" fillId="0" borderId="120" xfId="0" applyFont="1" applyFill="1" applyBorder="1" applyAlignment="1">
      <alignment horizontal="left" vertical="center"/>
    </xf>
    <xf numFmtId="0" fontId="0" fillId="52" borderId="68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center" vertical="center"/>
    </xf>
    <xf numFmtId="0" fontId="0" fillId="0" borderId="146" xfId="0" applyBorder="1" applyAlignment="1">
      <alignment horizontal="left" vertical="center" wrapText="1"/>
    </xf>
    <xf numFmtId="0" fontId="0" fillId="0" borderId="147" xfId="0" applyFill="1" applyBorder="1" applyAlignment="1">
      <alignment horizontal="center" vertical="center"/>
    </xf>
    <xf numFmtId="0" fontId="37" fillId="0" borderId="148" xfId="0" applyFont="1" applyBorder="1" applyAlignment="1">
      <alignment horizontal="center" vertical="center"/>
    </xf>
    <xf numFmtId="0" fontId="37" fillId="52" borderId="149" xfId="0" applyFont="1" applyFill="1" applyBorder="1" applyAlignment="1">
      <alignment horizontal="center" vertical="center"/>
    </xf>
    <xf numFmtId="0" fontId="37" fillId="52" borderId="39" xfId="0" applyFont="1" applyFill="1" applyBorder="1" applyAlignment="1">
      <alignment horizontal="center" vertical="center"/>
    </xf>
    <xf numFmtId="49" fontId="42" fillId="0" borderId="19" xfId="0" applyNumberFormat="1" applyFont="1" applyFill="1" applyBorder="1" applyAlignment="1">
      <alignment horizontal="center" vertical="center"/>
    </xf>
    <xf numFmtId="0" fontId="0" fillId="0" borderId="19" xfId="0" quotePrefix="1" applyFill="1" applyBorder="1" applyAlignment="1">
      <alignment horizontal="center"/>
    </xf>
    <xf numFmtId="0" fontId="42" fillId="0" borderId="19" xfId="0" applyFont="1" applyBorder="1"/>
    <xf numFmtId="10" fontId="0" fillId="0" borderId="19" xfId="0" applyNumberFormat="1" applyFont="1" applyFill="1" applyBorder="1" applyAlignment="1">
      <alignment horizontal="center" vertical="center"/>
    </xf>
    <xf numFmtId="10" fontId="0" fillId="0" borderId="19" xfId="0" applyNumberFormat="1" applyFont="1" applyFill="1" applyBorder="1" applyAlignment="1">
      <alignment horizontal="center" vertical="center" wrapText="1"/>
    </xf>
    <xf numFmtId="10" fontId="0" fillId="0" borderId="27" xfId="0" applyNumberFormat="1" applyFont="1" applyFill="1" applyBorder="1" applyAlignment="1">
      <alignment horizontal="center" vertical="center"/>
    </xf>
    <xf numFmtId="10" fontId="3" fillId="0" borderId="24" xfId="0" applyNumberFormat="1" applyFont="1" applyFill="1" applyBorder="1" applyAlignment="1">
      <alignment horizontal="center" vertical="center"/>
    </xf>
    <xf numFmtId="0" fontId="0" fillId="0" borderId="31" xfId="0" applyFill="1" applyBorder="1" applyAlignment="1">
      <alignment horizontal="left" vertical="center"/>
    </xf>
    <xf numFmtId="0" fontId="0" fillId="0" borderId="31" xfId="0" applyNumberFormat="1" applyFont="1" applyFill="1" applyBorder="1" applyAlignment="1">
      <alignment horizontal="center" vertical="center"/>
    </xf>
    <xf numFmtId="10" fontId="0" fillId="0" borderId="31" xfId="0" applyNumberFormat="1" applyFont="1" applyFill="1" applyBorder="1" applyAlignment="1">
      <alignment horizontal="center" vertical="center"/>
    </xf>
    <xf numFmtId="0" fontId="3" fillId="51" borderId="53" xfId="0" applyFont="1" applyFill="1" applyBorder="1" applyAlignment="1">
      <alignment horizontal="right"/>
    </xf>
    <xf numFmtId="49" fontId="42" fillId="0" borderId="31" xfId="0" applyNumberFormat="1" applyFont="1" applyFill="1" applyBorder="1" applyAlignment="1">
      <alignment vertical="center"/>
    </xf>
    <xf numFmtId="168" fontId="3" fillId="51" borderId="53" xfId="0" applyNumberFormat="1" applyFont="1" applyFill="1" applyBorder="1" applyAlignment="1">
      <alignment horizontal="right"/>
    </xf>
    <xf numFmtId="0" fontId="0" fillId="0" borderId="19" xfId="0" applyFill="1" applyBorder="1" applyAlignment="1">
      <alignment horizontal="left" wrapText="1"/>
    </xf>
    <xf numFmtId="0" fontId="0" fillId="0" borderId="0" xfId="0" applyFont="1" applyBorder="1" applyAlignment="1">
      <alignment horizontal="center"/>
    </xf>
    <xf numFmtId="0" fontId="3" fillId="51" borderId="145" xfId="0" applyFont="1" applyFill="1" applyBorder="1" applyAlignment="1">
      <alignment horizontal="center"/>
    </xf>
    <xf numFmtId="0" fontId="37" fillId="0" borderId="25" xfId="0" applyFont="1" applyFill="1" applyBorder="1" applyAlignment="1">
      <alignment horizontal="center" vertical="center"/>
    </xf>
    <xf numFmtId="0" fontId="0" fillId="16" borderId="68" xfId="0" applyFill="1" applyBorder="1"/>
    <xf numFmtId="0" fontId="56" fillId="0" borderId="0" xfId="0" applyFont="1" applyFill="1" applyBorder="1" applyAlignment="1">
      <alignment horizontal="center" vertical="center"/>
    </xf>
    <xf numFmtId="0" fontId="0" fillId="51" borderId="19" xfId="0" applyFont="1" applyFill="1" applyBorder="1" applyAlignment="1">
      <alignment horizontal="center" vertical="center"/>
    </xf>
    <xf numFmtId="0" fontId="0" fillId="51" borderId="26" xfId="0" applyFont="1" applyFill="1" applyBorder="1" applyAlignment="1">
      <alignment horizontal="center" vertical="center"/>
    </xf>
    <xf numFmtId="0" fontId="0" fillId="51" borderId="0" xfId="0" applyFont="1" applyFill="1" applyBorder="1" applyAlignment="1">
      <alignment horizontal="center" vertical="center"/>
    </xf>
    <xf numFmtId="9" fontId="3" fillId="58" borderId="56" xfId="152" applyFont="1" applyFill="1" applyBorder="1" applyAlignment="1">
      <alignment horizontal="center"/>
    </xf>
    <xf numFmtId="9" fontId="3" fillId="58" borderId="24" xfId="152" applyFont="1" applyFill="1" applyBorder="1" applyAlignment="1">
      <alignment horizontal="center"/>
    </xf>
    <xf numFmtId="9" fontId="0" fillId="56" borderId="19" xfId="152" applyFont="1" applyFill="1" applyBorder="1"/>
    <xf numFmtId="0" fontId="42" fillId="0" borderId="27" xfId="0" applyFont="1" applyFill="1" applyBorder="1"/>
    <xf numFmtId="49" fontId="0" fillId="0" borderId="27" xfId="0" applyNumberFormat="1" applyFont="1" applyFill="1" applyBorder="1" applyAlignment="1">
      <alignment horizontal="center"/>
    </xf>
    <xf numFmtId="0" fontId="62" fillId="0" borderId="19" xfId="0" applyFont="1" applyFill="1" applyBorder="1" applyAlignment="1">
      <alignment vertical="center"/>
    </xf>
    <xf numFmtId="9" fontId="3" fillId="58" borderId="86" xfId="152" applyFont="1" applyFill="1" applyBorder="1" applyAlignment="1">
      <alignment horizontal="center"/>
    </xf>
    <xf numFmtId="9" fontId="3" fillId="58" borderId="88" xfId="152" applyFont="1" applyFill="1" applyBorder="1" applyAlignment="1">
      <alignment horizontal="center"/>
    </xf>
    <xf numFmtId="0" fontId="3" fillId="58" borderId="86" xfId="155" applyNumberFormat="1" applyFont="1" applyFill="1" applyBorder="1" applyAlignment="1">
      <alignment horizontal="center"/>
    </xf>
    <xf numFmtId="0" fontId="3" fillId="58" borderId="87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left" vertical="center"/>
    </xf>
    <xf numFmtId="0" fontId="0" fillId="0" borderId="0" xfId="0"/>
    <xf numFmtId="0" fontId="0" fillId="0" borderId="0" xfId="0" applyFont="1"/>
    <xf numFmtId="0" fontId="37" fillId="0" borderId="13" xfId="0" applyFont="1" applyFill="1" applyBorder="1" applyAlignment="1">
      <alignment horizontal="center" vertical="center" wrapText="1"/>
    </xf>
    <xf numFmtId="0" fontId="0" fillId="0" borderId="76" xfId="0" applyFont="1" applyBorder="1"/>
    <xf numFmtId="0" fontId="0" fillId="0" borderId="19" xfId="0" applyFont="1" applyBorder="1"/>
    <xf numFmtId="0" fontId="0" fillId="0" borderId="0" xfId="0" applyFont="1" applyFill="1" applyBorder="1" applyAlignment="1">
      <alignment vertical="center"/>
    </xf>
    <xf numFmtId="49" fontId="38" fillId="0" borderId="0" xfId="140" applyNumberFormat="1" applyFont="1" applyFill="1" applyBorder="1" applyAlignment="1">
      <alignment vertical="center"/>
    </xf>
    <xf numFmtId="0" fontId="0" fillId="0" borderId="0" xfId="0" applyFont="1" applyBorder="1"/>
    <xf numFmtId="0" fontId="39" fillId="0" borderId="25" xfId="140" applyFont="1" applyFill="1" applyBorder="1" applyAlignment="1">
      <alignment horizontal="left" vertical="center"/>
    </xf>
    <xf numFmtId="49" fontId="39" fillId="0" borderId="25" xfId="140" applyNumberFormat="1" applyFont="1" applyFill="1" applyBorder="1" applyAlignment="1">
      <alignment vertical="center"/>
    </xf>
    <xf numFmtId="49" fontId="38" fillId="0" borderId="16" xfId="140" applyNumberFormat="1" applyFont="1" applyFill="1" applyBorder="1" applyAlignment="1">
      <alignment vertical="center"/>
    </xf>
    <xf numFmtId="0" fontId="0" fillId="0" borderId="16" xfId="0" applyFont="1" applyBorder="1"/>
    <xf numFmtId="0" fontId="37" fillId="0" borderId="25" xfId="0" applyFont="1" applyBorder="1" applyAlignment="1">
      <alignment horizontal="center"/>
    </xf>
    <xf numFmtId="49" fontId="37" fillId="0" borderId="13" xfId="140" applyNumberFormat="1" applyFont="1" applyFill="1" applyBorder="1" applyAlignment="1">
      <alignment horizontal="center" vertical="center"/>
    </xf>
    <xf numFmtId="49" fontId="37" fillId="0" borderId="13" xfId="140" applyNumberFormat="1" applyFont="1" applyFill="1" applyBorder="1" applyAlignment="1">
      <alignment vertical="center"/>
    </xf>
    <xf numFmtId="49" fontId="37" fillId="0" borderId="13" xfId="140" applyNumberFormat="1" applyFont="1" applyFill="1" applyBorder="1" applyAlignment="1">
      <alignment horizontal="center" vertical="center" wrapText="1"/>
    </xf>
    <xf numFmtId="49" fontId="37" fillId="0" borderId="13" xfId="140" applyNumberFormat="1" applyFont="1" applyFill="1" applyBorder="1" applyAlignment="1">
      <alignment vertical="center" wrapText="1"/>
    </xf>
    <xf numFmtId="49" fontId="40" fillId="0" borderId="0" xfId="140" applyNumberFormat="1" applyFont="1" applyFill="1" applyBorder="1" applyAlignment="1">
      <alignment horizontal="left" vertical="center"/>
    </xf>
    <xf numFmtId="0" fontId="0" fillId="0" borderId="15" xfId="0" applyBorder="1"/>
    <xf numFmtId="0" fontId="39" fillId="0" borderId="25" xfId="140" applyFont="1" applyFill="1" applyBorder="1" applyAlignment="1">
      <alignment horizontal="center" vertical="center"/>
    </xf>
    <xf numFmtId="49" fontId="39" fillId="0" borderId="25" xfId="140" applyNumberFormat="1" applyFont="1" applyFill="1" applyBorder="1" applyAlignment="1">
      <alignment horizontal="center" vertical="center"/>
    </xf>
    <xf numFmtId="0" fontId="0" fillId="0" borderId="17" xfId="0" applyBorder="1"/>
    <xf numFmtId="0" fontId="37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49" fontId="0" fillId="0" borderId="19" xfId="136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Border="1"/>
    <xf numFmtId="0" fontId="0" fillId="0" borderId="19" xfId="0" applyFont="1" applyFill="1" applyBorder="1" applyAlignment="1">
      <alignment horizontal="left" vertical="center"/>
    </xf>
    <xf numFmtId="0" fontId="0" fillId="0" borderId="25" xfId="0" applyFont="1" applyBorder="1" applyAlignment="1">
      <alignment horizontal="center"/>
    </xf>
    <xf numFmtId="49" fontId="38" fillId="0" borderId="0" xfId="144" applyNumberFormat="1" applyFont="1" applyFill="1" applyBorder="1" applyAlignment="1">
      <alignment vertical="center"/>
    </xf>
    <xf numFmtId="0" fontId="0" fillId="0" borderId="15" xfId="0" applyFont="1" applyBorder="1"/>
    <xf numFmtId="49" fontId="39" fillId="0" borderId="93" xfId="144" applyNumberFormat="1" applyFont="1" applyFill="1" applyBorder="1" applyAlignment="1">
      <alignment horizontal="center" vertical="center"/>
    </xf>
    <xf numFmtId="49" fontId="39" fillId="0" borderId="25" xfId="144" applyNumberFormat="1" applyFont="1" applyFill="1" applyBorder="1" applyAlignment="1">
      <alignment horizontal="center" vertical="center"/>
    </xf>
    <xf numFmtId="49" fontId="38" fillId="0" borderId="17" xfId="144" applyNumberFormat="1" applyFont="1" applyFill="1" applyBorder="1" applyAlignment="1">
      <alignment vertical="center" wrapText="1"/>
    </xf>
    <xf numFmtId="0" fontId="37" fillId="0" borderId="27" xfId="0" applyFont="1" applyBorder="1" applyAlignment="1">
      <alignment horizontal="center"/>
    </xf>
    <xf numFmtId="49" fontId="37" fillId="0" borderId="29" xfId="144" applyNumberFormat="1" applyFont="1" applyFill="1" applyBorder="1" applyAlignment="1">
      <alignment vertical="center"/>
    </xf>
    <xf numFmtId="49" fontId="37" fillId="0" borderId="27" xfId="144" applyNumberFormat="1" applyFont="1" applyFill="1" applyBorder="1" applyAlignment="1">
      <alignment vertical="center" wrapText="1"/>
    </xf>
    <xf numFmtId="49" fontId="37" fillId="0" borderId="27" xfId="144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24" xfId="0" applyFont="1" applyBorder="1"/>
    <xf numFmtId="49" fontId="37" fillId="0" borderId="84" xfId="140" applyNumberFormat="1" applyFont="1" applyFill="1" applyBorder="1" applyAlignment="1">
      <alignment vertical="center"/>
    </xf>
    <xf numFmtId="49" fontId="3" fillId="0" borderId="0" xfId="140" applyNumberFormat="1" applyFont="1" applyFill="1" applyBorder="1" applyAlignment="1">
      <alignment horizontal="left" vertical="center"/>
    </xf>
    <xf numFmtId="49" fontId="38" fillId="0" borderId="0" xfId="138" applyNumberFormat="1" applyFont="1" applyFill="1" applyBorder="1" applyAlignment="1">
      <alignment vertical="center"/>
    </xf>
    <xf numFmtId="49" fontId="38" fillId="0" borderId="16" xfId="138" applyNumberFormat="1" applyFont="1" applyFill="1" applyBorder="1" applyAlignment="1">
      <alignment vertical="center"/>
    </xf>
    <xf numFmtId="0" fontId="55" fillId="0" borderId="0" xfId="0" applyFont="1"/>
    <xf numFmtId="0" fontId="40" fillId="0" borderId="0" xfId="0" applyFont="1"/>
    <xf numFmtId="49" fontId="37" fillId="0" borderId="13" xfId="138" applyNumberFormat="1" applyFont="1" applyFill="1" applyBorder="1" applyAlignment="1">
      <alignment horizontal="center" vertical="center" wrapText="1"/>
    </xf>
    <xf numFmtId="49" fontId="37" fillId="0" borderId="13" xfId="138" applyNumberFormat="1" applyFont="1" applyFill="1" applyBorder="1" applyAlignment="1">
      <alignment horizontal="left" vertical="center" wrapText="1"/>
    </xf>
    <xf numFmtId="49" fontId="37" fillId="0" borderId="100" xfId="138" applyNumberFormat="1" applyFont="1" applyFill="1" applyBorder="1" applyAlignment="1">
      <alignment horizontal="left" vertical="center" wrapText="1"/>
    </xf>
    <xf numFmtId="49" fontId="37" fillId="0" borderId="100" xfId="138" applyNumberFormat="1" applyFont="1" applyFill="1" applyBorder="1" applyAlignment="1">
      <alignment horizontal="center" vertical="center" wrapText="1"/>
    </xf>
    <xf numFmtId="49" fontId="3" fillId="0" borderId="24" xfId="138" applyNumberFormat="1" applyFont="1" applyFill="1" applyBorder="1" applyAlignment="1">
      <alignment vertical="center" wrapText="1"/>
    </xf>
    <xf numFmtId="49" fontId="3" fillId="0" borderId="23" xfId="138" applyNumberFormat="1" applyFont="1" applyFill="1" applyBorder="1" applyAlignment="1">
      <alignment horizontal="center" vertical="center"/>
    </xf>
    <xf numFmtId="49" fontId="3" fillId="0" borderId="24" xfId="138" applyNumberFormat="1" applyFont="1" applyFill="1" applyBorder="1" applyAlignment="1">
      <alignment horizontal="left" vertical="center" wrapText="1"/>
    </xf>
    <xf numFmtId="0" fontId="37" fillId="0" borderId="24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0" fontId="3" fillId="57" borderId="0" xfId="0" applyFont="1" applyFill="1" applyBorder="1"/>
    <xf numFmtId="0" fontId="3" fillId="0" borderId="19" xfId="0" applyFont="1" applyFill="1" applyBorder="1" applyAlignment="1">
      <alignment horizontal="left" vertical="center"/>
    </xf>
    <xf numFmtId="49" fontId="62" fillId="0" borderId="19" xfId="138" applyNumberFormat="1" applyFont="1" applyFill="1" applyBorder="1" applyAlignment="1">
      <alignment vertical="center"/>
    </xf>
    <xf numFmtId="49" fontId="62" fillId="0" borderId="19" xfId="138" applyNumberFormat="1" applyFont="1" applyFill="1" applyBorder="1" applyAlignment="1">
      <alignment horizontal="center" vertical="center"/>
    </xf>
    <xf numFmtId="49" fontId="62" fillId="0" borderId="21" xfId="138" applyNumberFormat="1" applyFont="1" applyFill="1" applyBorder="1" applyAlignment="1">
      <alignment horizontal="left" vertical="center" wrapText="1"/>
    </xf>
    <xf numFmtId="49" fontId="62" fillId="0" borderId="36" xfId="138" applyNumberFormat="1" applyFont="1" applyFill="1" applyBorder="1" applyAlignment="1">
      <alignment horizontal="left" vertical="center" wrapText="1"/>
    </xf>
    <xf numFmtId="49" fontId="62" fillId="0" borderId="23" xfId="138" applyNumberFormat="1" applyFont="1" applyFill="1" applyBorder="1" applyAlignment="1">
      <alignment horizontal="center" vertical="center" wrapText="1"/>
    </xf>
    <xf numFmtId="49" fontId="62" fillId="0" borderId="19" xfId="138" applyNumberFormat="1" applyFont="1" applyFill="1" applyBorder="1" applyAlignment="1">
      <alignment horizontal="left" vertical="center"/>
    </xf>
    <xf numFmtId="0" fontId="3" fillId="57" borderId="144" xfId="0" applyFont="1" applyFill="1" applyBorder="1"/>
    <xf numFmtId="0" fontId="37" fillId="56" borderId="13" xfId="0" applyFont="1" applyFill="1" applyBorder="1" applyAlignment="1">
      <alignment horizontal="center" vertical="center" wrapText="1"/>
    </xf>
    <xf numFmtId="0" fontId="0" fillId="56" borderId="76" xfId="0" applyFont="1" applyFill="1" applyBorder="1"/>
    <xf numFmtId="0" fontId="37" fillId="56" borderId="34" xfId="0" applyFont="1" applyFill="1" applyBorder="1" applyAlignment="1">
      <alignment horizontal="center" vertical="center" wrapText="1"/>
    </xf>
    <xf numFmtId="0" fontId="37" fillId="56" borderId="13" xfId="0" applyFont="1" applyFill="1" applyBorder="1" applyAlignment="1">
      <alignment horizontal="center" wrapText="1"/>
    </xf>
    <xf numFmtId="49" fontId="39" fillId="56" borderId="25" xfId="140" applyNumberFormat="1" applyFont="1" applyFill="1" applyBorder="1" applyAlignment="1">
      <alignment horizontal="center" vertical="center"/>
    </xf>
    <xf numFmtId="0" fontId="62" fillId="0" borderId="19" xfId="0" applyFont="1" applyFill="1" applyBorder="1"/>
    <xf numFmtId="49" fontId="62" fillId="0" borderId="36" xfId="140" applyNumberFormat="1" applyFont="1" applyFill="1" applyBorder="1" applyAlignment="1">
      <alignment vertical="center" wrapText="1"/>
    </xf>
    <xf numFmtId="49" fontId="62" fillId="0" borderId="86" xfId="140" applyNumberFormat="1" applyFont="1" applyFill="1" applyBorder="1" applyAlignment="1">
      <alignment vertical="center"/>
    </xf>
    <xf numFmtId="49" fontId="62" fillId="0" borderId="21" xfId="140" applyNumberFormat="1" applyFont="1" applyFill="1" applyBorder="1" applyAlignment="1">
      <alignment vertical="center"/>
    </xf>
    <xf numFmtId="0" fontId="62" fillId="0" borderId="19" xfId="140" applyNumberFormat="1" applyFont="1" applyFill="1" applyBorder="1" applyAlignment="1">
      <alignment horizontal="center" vertical="center"/>
    </xf>
    <xf numFmtId="0" fontId="62" fillId="0" borderId="23" xfId="140" applyNumberFormat="1" applyFont="1" applyFill="1" applyBorder="1" applyAlignment="1">
      <alignment horizontal="center" vertical="center"/>
    </xf>
    <xf numFmtId="0" fontId="62" fillId="0" borderId="19" xfId="140" applyNumberFormat="1" applyFont="1" applyFill="1" applyBorder="1" applyAlignment="1">
      <alignment horizontal="center" vertical="center" wrapText="1"/>
    </xf>
    <xf numFmtId="49" fontId="62" fillId="0" borderId="23" xfId="140" applyNumberFormat="1" applyFont="1" applyFill="1" applyBorder="1" applyAlignment="1">
      <alignment vertical="center" wrapText="1"/>
    </xf>
    <xf numFmtId="1" fontId="62" fillId="0" borderId="23" xfId="140" applyNumberFormat="1" applyFont="1" applyFill="1" applyBorder="1" applyAlignment="1">
      <alignment horizontal="center" vertical="center"/>
    </xf>
    <xf numFmtId="0" fontId="62" fillId="0" borderId="19" xfId="0" applyFont="1" applyFill="1" applyBorder="1" applyAlignment="1">
      <alignment horizontal="center"/>
    </xf>
    <xf numFmtId="49" fontId="37" fillId="56" borderId="100" xfId="138" applyNumberFormat="1" applyFont="1" applyFill="1" applyBorder="1" applyAlignment="1">
      <alignment horizontal="center" vertical="center" wrapText="1"/>
    </xf>
    <xf numFmtId="49" fontId="37" fillId="58" borderId="100" xfId="138" applyNumberFormat="1" applyFont="1" applyFill="1" applyBorder="1" applyAlignment="1">
      <alignment horizontal="center" vertical="center" wrapText="1"/>
    </xf>
    <xf numFmtId="0" fontId="3" fillId="58" borderId="24" xfId="0" applyFont="1" applyFill="1" applyBorder="1"/>
    <xf numFmtId="0" fontId="62" fillId="0" borderId="19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/>
    <xf numFmtId="0" fontId="62" fillId="0" borderId="24" xfId="0" applyFont="1" applyBorder="1"/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/>
    <xf numFmtId="9" fontId="62" fillId="56" borderId="19" xfId="0" applyNumberFormat="1" applyFont="1" applyFill="1" applyBorder="1"/>
    <xf numFmtId="0" fontId="62" fillId="0" borderId="19" xfId="0" applyNumberFormat="1" applyFont="1" applyFill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49" fontId="64" fillId="0" borderId="21" xfId="144" applyNumberFormat="1" applyFont="1" applyFill="1" applyBorder="1" applyAlignment="1">
      <alignment horizontal="left" vertical="center"/>
    </xf>
    <xf numFmtId="49" fontId="62" fillId="0" borderId="19" xfId="144" applyNumberFormat="1" applyFont="1" applyFill="1" applyBorder="1" applyAlignment="1">
      <alignment vertical="center" wrapText="1"/>
    </xf>
    <xf numFmtId="2" fontId="62" fillId="0" borderId="19" xfId="144" applyNumberFormat="1" applyFont="1" applyFill="1" applyBorder="1" applyAlignment="1">
      <alignment horizontal="center" vertical="center"/>
    </xf>
    <xf numFmtId="0" fontId="62" fillId="0" borderId="19" xfId="0" applyNumberFormat="1" applyFont="1" applyFill="1" applyBorder="1" applyAlignment="1">
      <alignment horizontal="center" vertical="center" wrapText="1"/>
    </xf>
    <xf numFmtId="49" fontId="62" fillId="0" borderId="21" xfId="140" applyNumberFormat="1" applyFont="1" applyFill="1" applyBorder="1" applyAlignment="1">
      <alignment vertical="center" wrapText="1"/>
    </xf>
    <xf numFmtId="49" fontId="62" fillId="0" borderId="19" xfId="136" applyNumberFormat="1" applyFont="1" applyFill="1" applyBorder="1" applyAlignment="1">
      <alignment horizontal="center" vertical="center" wrapText="1"/>
    </xf>
    <xf numFmtId="49" fontId="62" fillId="0" borderId="23" xfId="140" applyNumberFormat="1" applyFont="1" applyFill="1" applyBorder="1" applyAlignment="1">
      <alignment horizontal="center" vertical="center" wrapText="1"/>
    </xf>
    <xf numFmtId="49" fontId="62" fillId="0" borderId="19" xfId="136" applyNumberFormat="1" applyFont="1" applyFill="1" applyBorder="1" applyAlignment="1">
      <alignment horizontal="center" vertical="center"/>
    </xf>
    <xf numFmtId="49" fontId="62" fillId="0" borderId="19" xfId="0" applyNumberFormat="1" applyFont="1" applyFill="1" applyBorder="1" applyAlignment="1">
      <alignment vertical="center"/>
    </xf>
    <xf numFmtId="49" fontId="62" fillId="0" borderId="19" xfId="14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56" borderId="23" xfId="0" applyNumberFormat="1" applyFont="1" applyFill="1" applyBorder="1"/>
    <xf numFmtId="49" fontId="53" fillId="0" borderId="21" xfId="136" applyNumberFormat="1" applyFont="1" applyFill="1" applyBorder="1" applyAlignment="1">
      <alignment vertical="center"/>
    </xf>
    <xf numFmtId="49" fontId="53" fillId="0" borderId="19" xfId="136" applyNumberFormat="1" applyFont="1" applyFill="1" applyBorder="1" applyAlignment="1">
      <alignment horizontal="left" vertical="center"/>
    </xf>
    <xf numFmtId="49" fontId="53" fillId="0" borderId="19" xfId="136" applyNumberFormat="1" applyFont="1" applyFill="1" applyBorder="1" applyAlignment="1">
      <alignment horizontal="center" vertical="center" wrapText="1"/>
    </xf>
    <xf numFmtId="49" fontId="53" fillId="16" borderId="19" xfId="136" applyNumberFormat="1" applyFont="1" applyFill="1" applyBorder="1" applyAlignment="1">
      <alignment horizontal="center" vertical="center" wrapText="1"/>
    </xf>
    <xf numFmtId="49" fontId="53" fillId="0" borderId="19" xfId="136" applyNumberFormat="1" applyFont="1" applyFill="1" applyBorder="1" applyAlignment="1">
      <alignment horizontal="center" vertical="center"/>
    </xf>
    <xf numFmtId="0" fontId="53" fillId="0" borderId="19" xfId="0" applyFont="1" applyFill="1" applyBorder="1" applyAlignment="1">
      <alignment horizontal="center"/>
    </xf>
    <xf numFmtId="0" fontId="53" fillId="0" borderId="19" xfId="0" applyFont="1" applyFill="1" applyBorder="1"/>
    <xf numFmtId="0" fontId="53" fillId="0" borderId="19" xfId="136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3" fillId="58" borderId="24" xfId="155" applyNumberFormat="1" applyFont="1" applyFill="1" applyBorder="1" applyAlignment="1">
      <alignment horizontal="center"/>
    </xf>
    <xf numFmtId="0" fontId="62" fillId="56" borderId="19" xfId="0" applyFont="1" applyFill="1" applyBorder="1" applyAlignment="1">
      <alignment vertical="center"/>
    </xf>
    <xf numFmtId="9" fontId="62" fillId="56" borderId="19" xfId="0" applyNumberFormat="1" applyFont="1" applyFill="1" applyBorder="1" applyAlignment="1">
      <alignment vertical="center"/>
    </xf>
    <xf numFmtId="0" fontId="62" fillId="0" borderId="24" xfId="0" applyFont="1" applyBorder="1" applyAlignment="1">
      <alignment vertical="center"/>
    </xf>
    <xf numFmtId="49" fontId="0" fillId="0" borderId="29" xfId="136" applyNumberFormat="1" applyFont="1" applyFill="1" applyBorder="1" applyAlignment="1">
      <alignment vertical="center"/>
    </xf>
    <xf numFmtId="49" fontId="0" fillId="0" borderId="27" xfId="136" applyNumberFormat="1" applyFont="1" applyFill="1" applyBorder="1" applyAlignment="1">
      <alignment horizontal="center" vertical="center"/>
    </xf>
    <xf numFmtId="49" fontId="0" fillId="0" borderId="27" xfId="136" applyNumberFormat="1" applyFont="1" applyFill="1" applyBorder="1" applyAlignment="1">
      <alignment horizontal="center" vertical="center" wrapText="1"/>
    </xf>
    <xf numFmtId="9" fontId="0" fillId="56" borderId="19" xfId="152" applyFont="1" applyFill="1" applyBorder="1" applyAlignment="1">
      <alignment horizontal="right" vertical="center" wrapText="1"/>
    </xf>
    <xf numFmtId="49" fontId="0" fillId="56" borderId="19" xfId="136" applyNumberFormat="1" applyFont="1" applyFill="1" applyBorder="1" applyAlignment="1">
      <alignment horizontal="right" vertical="center" wrapText="1"/>
    </xf>
    <xf numFmtId="49" fontId="0" fillId="56" borderId="27" xfId="136" applyNumberFormat="1" applyFont="1" applyFill="1" applyBorder="1" applyAlignment="1">
      <alignment horizontal="center" vertical="center" wrapText="1"/>
    </xf>
    <xf numFmtId="49" fontId="0" fillId="0" borderId="29" xfId="136" applyNumberFormat="1" applyFont="1" applyFill="1" applyBorder="1" applyAlignment="1">
      <alignment vertical="center" wrapText="1"/>
    </xf>
    <xf numFmtId="0" fontId="53" fillId="16" borderId="23" xfId="0" applyFont="1" applyFill="1" applyBorder="1" applyAlignment="1">
      <alignment horizontal="center" vertical="center"/>
    </xf>
    <xf numFmtId="0" fontId="53" fillId="16" borderId="23" xfId="0" applyFont="1" applyFill="1" applyBorder="1" applyAlignment="1">
      <alignment horizontal="center" vertical="center" wrapText="1"/>
    </xf>
    <xf numFmtId="0" fontId="39" fillId="0" borderId="152" xfId="0" applyFont="1" applyFill="1" applyBorder="1" applyAlignment="1">
      <alignment horizontal="center" vertical="center"/>
    </xf>
    <xf numFmtId="49" fontId="0" fillId="0" borderId="153" xfId="0" applyNumberFormat="1" applyFill="1" applyBorder="1" applyAlignment="1">
      <alignment horizontal="center" vertical="center"/>
    </xf>
    <xf numFmtId="49" fontId="37" fillId="0" borderId="15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58" borderId="24" xfId="0" applyFont="1" applyFill="1" applyBorder="1" applyAlignment="1">
      <alignment vertical="center"/>
    </xf>
    <xf numFmtId="9" fontId="3" fillId="58" borderId="24" xfId="0" applyNumberFormat="1" applyFont="1" applyFill="1" applyBorder="1" applyAlignment="1">
      <alignment vertical="center"/>
    </xf>
    <xf numFmtId="0" fontId="0" fillId="52" borderId="31" xfId="0" applyFont="1" applyFill="1" applyBorder="1" applyAlignment="1">
      <alignment horizontal="center" vertical="center"/>
    </xf>
    <xf numFmtId="0" fontId="0" fillId="52" borderId="27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 wrapText="1"/>
    </xf>
    <xf numFmtId="0" fontId="37" fillId="0" borderId="59" xfId="0" applyFont="1" applyFill="1" applyBorder="1" applyAlignment="1">
      <alignment horizontal="center" vertical="center"/>
    </xf>
    <xf numFmtId="49" fontId="0" fillId="0" borderId="61" xfId="0" applyNumberFormat="1" applyFont="1" applyFill="1" applyBorder="1" applyAlignment="1">
      <alignment horizontal="center" vertical="center"/>
    </xf>
    <xf numFmtId="49" fontId="0" fillId="0" borderId="63" xfId="0" applyNumberFormat="1" applyFont="1" applyFill="1" applyBorder="1" applyAlignment="1">
      <alignment horizontal="center" vertical="center"/>
    </xf>
    <xf numFmtId="49" fontId="0" fillId="0" borderId="61" xfId="0" applyNumberFormat="1" applyFill="1" applyBorder="1" applyAlignment="1">
      <alignment horizontal="center" vertical="center"/>
    </xf>
    <xf numFmtId="49" fontId="0" fillId="0" borderId="154" xfId="0" applyNumberFormat="1" applyFont="1" applyFill="1" applyBorder="1" applyAlignment="1">
      <alignment horizontal="center" vertical="center"/>
    </xf>
    <xf numFmtId="0" fontId="0" fillId="0" borderId="155" xfId="0" applyFont="1" applyFill="1" applyBorder="1" applyAlignment="1">
      <alignment horizontal="left" vertical="center"/>
    </xf>
    <xf numFmtId="49" fontId="0" fillId="0" borderId="52" xfId="0" applyNumberFormat="1" applyFont="1" applyFill="1" applyBorder="1" applyAlignment="1">
      <alignment horizontal="center" vertical="center"/>
    </xf>
    <xf numFmtId="0" fontId="0" fillId="0" borderId="53" xfId="121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49" fontId="0" fillId="0" borderId="53" xfId="0" applyNumberFormat="1" applyFont="1" applyFill="1" applyBorder="1" applyAlignment="1">
      <alignment horizontal="center" vertical="center"/>
    </xf>
    <xf numFmtId="49" fontId="0" fillId="0" borderId="54" xfId="0" applyNumberFormat="1" applyFont="1" applyFill="1" applyBorder="1" applyAlignment="1">
      <alignment horizontal="center" vertical="center"/>
    </xf>
    <xf numFmtId="0" fontId="42" fillId="0" borderId="71" xfId="0" applyFont="1" applyFill="1" applyBorder="1" applyAlignment="1">
      <alignment vertical="center"/>
    </xf>
    <xf numFmtId="0" fontId="0" fillId="0" borderId="32" xfId="0" applyFont="1" applyFill="1" applyBorder="1" applyAlignment="1">
      <alignment horizontal="left" vertical="center"/>
    </xf>
    <xf numFmtId="0" fontId="0" fillId="0" borderId="31" xfId="121" applyFont="1" applyFill="1" applyBorder="1" applyAlignment="1">
      <alignment horizontal="center" vertical="center"/>
    </xf>
    <xf numFmtId="0" fontId="0" fillId="0" borderId="43" xfId="0" applyNumberFormat="1" applyFont="1" applyFill="1" applyBorder="1" applyAlignment="1">
      <alignment horizontal="center" vertical="center"/>
    </xf>
    <xf numFmtId="49" fontId="0" fillId="0" borderId="58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/>
    </xf>
    <xf numFmtId="0" fontId="0" fillId="0" borderId="156" xfId="0" applyNumberFormat="1" applyFont="1" applyFill="1" applyBorder="1" applyAlignment="1">
      <alignment horizontal="center" vertical="center"/>
    </xf>
    <xf numFmtId="0" fontId="0" fillId="0" borderId="118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0" xfId="12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left" vertical="center" wrapText="1"/>
    </xf>
    <xf numFmtId="49" fontId="0" fillId="0" borderId="49" xfId="0" applyNumberFormat="1" applyFont="1" applyFill="1" applyBorder="1" applyAlignment="1">
      <alignment horizontal="center" vertical="center"/>
    </xf>
    <xf numFmtId="0" fontId="42" fillId="0" borderId="60" xfId="0" applyFont="1" applyFill="1" applyBorder="1" applyAlignment="1">
      <alignment vertical="center"/>
    </xf>
    <xf numFmtId="49" fontId="0" fillId="0" borderId="50" xfId="0" applyNumberFormat="1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40" xfId="0" applyNumberFormat="1" applyFont="1" applyFill="1" applyBorder="1" applyAlignment="1">
      <alignment horizontal="center" vertical="center"/>
    </xf>
    <xf numFmtId="0" fontId="0" fillId="0" borderId="50" xfId="0" applyNumberFormat="1" applyFont="1" applyFill="1" applyBorder="1" applyAlignment="1">
      <alignment horizontal="center" vertical="center"/>
    </xf>
    <xf numFmtId="0" fontId="0" fillId="0" borderId="67" xfId="0" applyNumberFormat="1" applyFont="1" applyFill="1" applyBorder="1" applyAlignment="1">
      <alignment horizontal="center" vertical="center"/>
    </xf>
    <xf numFmtId="0" fontId="0" fillId="0" borderId="28" xfId="121" applyFont="1" applyFill="1" applyBorder="1" applyAlignment="1">
      <alignment horizontal="center" vertical="center"/>
    </xf>
    <xf numFmtId="0" fontId="0" fillId="0" borderId="44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 applyAlignment="1">
      <alignment horizontal="center" vertical="center"/>
    </xf>
    <xf numFmtId="0" fontId="0" fillId="0" borderId="45" xfId="0" applyNumberFormat="1" applyFont="1" applyFill="1" applyBorder="1" applyAlignment="1">
      <alignment horizontal="center" vertical="center"/>
    </xf>
    <xf numFmtId="0" fontId="0" fillId="0" borderId="44" xfId="0" applyNumberFormat="1" applyFill="1" applyBorder="1" applyAlignment="1">
      <alignment horizontal="center" vertical="center"/>
    </xf>
    <xf numFmtId="49" fontId="0" fillId="0" borderId="157" xfId="0" applyNumberFormat="1" applyFont="1" applyFill="1" applyBorder="1" applyAlignment="1">
      <alignment horizontal="center" vertical="center"/>
    </xf>
    <xf numFmtId="0" fontId="0" fillId="0" borderId="60" xfId="0" applyFill="1" applyBorder="1" applyAlignment="1">
      <alignment horizontal="left" vertical="center"/>
    </xf>
    <xf numFmtId="49" fontId="0" fillId="0" borderId="158" xfId="0" applyNumberFormat="1" applyFont="1" applyFill="1" applyBorder="1" applyAlignment="1">
      <alignment horizontal="center" vertical="center"/>
    </xf>
    <xf numFmtId="0" fontId="0" fillId="0" borderId="159" xfId="0" applyFont="1" applyFill="1" applyBorder="1" applyAlignment="1">
      <alignment horizontal="center" vertical="center"/>
    </xf>
    <xf numFmtId="0" fontId="0" fillId="0" borderId="157" xfId="0" applyFont="1" applyFill="1" applyBorder="1" applyAlignment="1">
      <alignment horizontal="center" vertical="center"/>
    </xf>
    <xf numFmtId="49" fontId="0" fillId="0" borderId="159" xfId="0" applyNumberFormat="1" applyFont="1" applyFill="1" applyBorder="1" applyAlignment="1">
      <alignment horizontal="center" vertical="center"/>
    </xf>
    <xf numFmtId="49" fontId="0" fillId="0" borderId="158" xfId="0" applyNumberFormat="1" applyFill="1" applyBorder="1" applyAlignment="1">
      <alignment horizontal="center" vertical="center"/>
    </xf>
    <xf numFmtId="49" fontId="0" fillId="0" borderId="159" xfId="0" applyNumberFormat="1" applyFill="1" applyBorder="1" applyAlignment="1">
      <alignment horizontal="center" vertical="center"/>
    </xf>
    <xf numFmtId="0" fontId="37" fillId="0" borderId="160" xfId="0" applyFont="1" applyFill="1" applyBorder="1" applyAlignment="1">
      <alignment horizontal="center" vertical="center"/>
    </xf>
    <xf numFmtId="49" fontId="37" fillId="0" borderId="160" xfId="0" applyNumberFormat="1" applyFont="1" applyFill="1" applyBorder="1" applyAlignment="1">
      <alignment vertical="center"/>
    </xf>
    <xf numFmtId="0" fontId="37" fillId="0" borderId="94" xfId="0" applyFont="1" applyFill="1" applyBorder="1" applyAlignment="1">
      <alignment horizontal="center" vertical="center"/>
    </xf>
    <xf numFmtId="49" fontId="37" fillId="0" borderId="161" xfId="0" applyNumberFormat="1" applyFont="1" applyFill="1" applyBorder="1" applyAlignment="1">
      <alignment horizontal="center" vertical="center"/>
    </xf>
    <xf numFmtId="49" fontId="37" fillId="0" borderId="162" xfId="0" applyNumberFormat="1" applyFont="1" applyFill="1" applyBorder="1" applyAlignment="1">
      <alignment horizontal="center" vertical="center" wrapText="1"/>
    </xf>
    <xf numFmtId="49" fontId="37" fillId="0" borderId="163" xfId="0" applyNumberFormat="1" applyFont="1" applyFill="1" applyBorder="1" applyAlignment="1">
      <alignment horizontal="center" vertical="center" wrapText="1"/>
    </xf>
    <xf numFmtId="0" fontId="37" fillId="0" borderId="164" xfId="0" applyFont="1" applyFill="1" applyBorder="1" applyAlignment="1">
      <alignment horizontal="center" vertical="center" textRotation="90"/>
    </xf>
    <xf numFmtId="0" fontId="37" fillId="0" borderId="165" xfId="0" applyFont="1" applyFill="1" applyBorder="1" applyAlignment="1">
      <alignment horizontal="center" vertical="center" textRotation="90"/>
    </xf>
    <xf numFmtId="0" fontId="37" fillId="0" borderId="166" xfId="0" applyFont="1" applyFill="1" applyBorder="1" applyAlignment="1">
      <alignment horizontal="center" vertical="center" textRotation="90"/>
    </xf>
    <xf numFmtId="0" fontId="37" fillId="0" borderId="167" xfId="0" applyFont="1" applyFill="1" applyBorder="1" applyAlignment="1">
      <alignment horizontal="center" vertical="center" textRotation="90"/>
    </xf>
    <xf numFmtId="0" fontId="37" fillId="0" borderId="168" xfId="0" applyFont="1" applyFill="1" applyBorder="1" applyAlignment="1">
      <alignment horizontal="center" vertical="center" textRotation="90"/>
    </xf>
    <xf numFmtId="0" fontId="37" fillId="0" borderId="169" xfId="0" applyFont="1" applyFill="1" applyBorder="1" applyAlignment="1">
      <alignment horizontal="center" vertical="center" textRotation="90"/>
    </xf>
    <xf numFmtId="0" fontId="37" fillId="0" borderId="97" xfId="0" applyFont="1" applyFill="1" applyBorder="1" applyAlignment="1">
      <alignment horizontal="center" vertical="center" textRotation="90"/>
    </xf>
    <xf numFmtId="0" fontId="37" fillId="0" borderId="170" xfId="0" applyFont="1" applyFill="1" applyBorder="1" applyAlignment="1">
      <alignment horizontal="center" vertical="center" textRotation="90"/>
    </xf>
    <xf numFmtId="49" fontId="0" fillId="0" borderId="171" xfId="0" applyNumberFormat="1" applyFont="1" applyFill="1" applyBorder="1" applyAlignment="1">
      <alignment horizontal="center" vertical="center"/>
    </xf>
    <xf numFmtId="0" fontId="42" fillId="0" borderId="171" xfId="0" applyFont="1" applyFill="1" applyBorder="1" applyAlignment="1">
      <alignment vertical="center" wrapText="1"/>
    </xf>
    <xf numFmtId="0" fontId="0" fillId="0" borderId="172" xfId="0" applyFont="1" applyFill="1" applyBorder="1" applyAlignment="1">
      <alignment horizontal="left" vertical="center"/>
    </xf>
    <xf numFmtId="49" fontId="0" fillId="0" borderId="127" xfId="0" applyNumberFormat="1" applyFont="1" applyFill="1" applyBorder="1" applyAlignment="1">
      <alignment horizontal="center" vertical="center"/>
    </xf>
    <xf numFmtId="0" fontId="0" fillId="0" borderId="128" xfId="121" applyFont="1" applyFill="1" applyBorder="1" applyAlignment="1">
      <alignment horizontal="center" vertical="center"/>
    </xf>
    <xf numFmtId="0" fontId="0" fillId="0" borderId="129" xfId="0" applyFont="1" applyFill="1" applyBorder="1" applyAlignment="1">
      <alignment horizontal="center" vertical="center"/>
    </xf>
    <xf numFmtId="49" fontId="0" fillId="0" borderId="128" xfId="0" applyNumberFormat="1" applyFont="1" applyFill="1" applyBorder="1" applyAlignment="1">
      <alignment horizontal="center" vertical="center"/>
    </xf>
    <xf numFmtId="49" fontId="0" fillId="0" borderId="129" xfId="0" applyNumberFormat="1" applyFont="1" applyFill="1" applyBorder="1" applyAlignment="1">
      <alignment horizontal="center" vertical="center"/>
    </xf>
    <xf numFmtId="49" fontId="0" fillId="0" borderId="173" xfId="0" applyNumberFormat="1" applyFont="1" applyFill="1" applyBorder="1" applyAlignment="1">
      <alignment horizontal="center" vertical="center"/>
    </xf>
    <xf numFmtId="49" fontId="42" fillId="0" borderId="173" xfId="0" applyNumberFormat="1" applyFont="1" applyFill="1" applyBorder="1" applyAlignment="1">
      <alignment vertical="center"/>
    </xf>
    <xf numFmtId="0" fontId="0" fillId="0" borderId="174" xfId="0" applyFont="1" applyFill="1" applyBorder="1" applyAlignment="1">
      <alignment horizontal="left" vertical="center"/>
    </xf>
    <xf numFmtId="49" fontId="0" fillId="0" borderId="161" xfId="0" applyNumberFormat="1" applyFont="1" applyFill="1" applyBorder="1" applyAlignment="1">
      <alignment horizontal="center" vertical="center"/>
    </xf>
    <xf numFmtId="0" fontId="0" fillId="0" borderId="97" xfId="121" applyFont="1" applyFill="1" applyBorder="1" applyAlignment="1">
      <alignment horizontal="center" vertical="center"/>
    </xf>
    <xf numFmtId="0" fontId="0" fillId="0" borderId="168" xfId="0" applyNumberFormat="1" applyFont="1" applyFill="1" applyBorder="1" applyAlignment="1">
      <alignment horizontal="center" vertical="center"/>
    </xf>
    <xf numFmtId="49" fontId="0" fillId="0" borderId="167" xfId="0" applyNumberFormat="1" applyFont="1" applyFill="1" applyBorder="1" applyAlignment="1">
      <alignment horizontal="center" vertical="center"/>
    </xf>
    <xf numFmtId="49" fontId="0" fillId="0" borderId="175" xfId="0" applyNumberFormat="1" applyFont="1" applyFill="1" applyBorder="1" applyAlignment="1">
      <alignment horizontal="center" vertical="center"/>
    </xf>
    <xf numFmtId="49" fontId="0" fillId="0" borderId="168" xfId="0" applyNumberFormat="1" applyFont="1" applyFill="1" applyBorder="1" applyAlignment="1">
      <alignment horizontal="center" vertical="center"/>
    </xf>
    <xf numFmtId="49" fontId="0" fillId="0" borderId="175" xfId="0" applyNumberFormat="1" applyFill="1" applyBorder="1" applyAlignment="1">
      <alignment horizontal="center" vertical="center"/>
    </xf>
    <xf numFmtId="49" fontId="0" fillId="0" borderId="176" xfId="0" applyNumberFormat="1" applyFont="1" applyFill="1" applyBorder="1" applyAlignment="1">
      <alignment horizontal="center" vertical="center"/>
    </xf>
    <xf numFmtId="49" fontId="42" fillId="0" borderId="176" xfId="0" applyNumberFormat="1" applyFont="1" applyFill="1" applyBorder="1" applyAlignment="1">
      <alignment vertical="center"/>
    </xf>
    <xf numFmtId="49" fontId="0" fillId="0" borderId="125" xfId="0" applyNumberFormat="1" applyFont="1" applyFill="1" applyBorder="1" applyAlignment="1">
      <alignment horizontal="left" vertical="center"/>
    </xf>
    <xf numFmtId="49" fontId="0" fillId="0" borderId="177" xfId="0" applyNumberFormat="1" applyFont="1" applyFill="1" applyBorder="1" applyAlignment="1">
      <alignment horizontal="center" vertical="center"/>
    </xf>
    <xf numFmtId="49" fontId="0" fillId="0" borderId="178" xfId="0" applyNumberFormat="1" applyFont="1" applyFill="1" applyBorder="1" applyAlignment="1">
      <alignment horizontal="center" vertical="center"/>
    </xf>
    <xf numFmtId="0" fontId="0" fillId="0" borderId="179" xfId="0" applyNumberFormat="1" applyFont="1" applyFill="1" applyBorder="1" applyAlignment="1">
      <alignment horizontal="center" vertical="center"/>
    </xf>
    <xf numFmtId="49" fontId="0" fillId="0" borderId="179" xfId="0" applyNumberFormat="1" applyFont="1" applyFill="1" applyBorder="1" applyAlignment="1">
      <alignment horizontal="center" vertical="center"/>
    </xf>
    <xf numFmtId="49" fontId="0" fillId="0" borderId="174" xfId="0" applyNumberFormat="1" applyFont="1" applyFill="1" applyBorder="1" applyAlignment="1">
      <alignment horizontal="left" vertical="center"/>
    </xf>
    <xf numFmtId="49" fontId="0" fillId="0" borderId="169" xfId="0" applyNumberFormat="1" applyFill="1" applyBorder="1" applyAlignment="1">
      <alignment horizontal="center" vertical="center"/>
    </xf>
    <xf numFmtId="49" fontId="0" fillId="0" borderId="97" xfId="0" applyNumberFormat="1" applyFont="1" applyFill="1" applyBorder="1" applyAlignment="1">
      <alignment horizontal="center" vertical="center"/>
    </xf>
    <xf numFmtId="49" fontId="0" fillId="0" borderId="97" xfId="0" applyNumberFormat="1" applyFill="1" applyBorder="1" applyAlignment="1">
      <alignment horizontal="center" vertical="center"/>
    </xf>
    <xf numFmtId="49" fontId="0" fillId="0" borderId="170" xfId="0" applyNumberFormat="1" applyFont="1" applyFill="1" applyBorder="1" applyAlignment="1">
      <alignment horizontal="center" vertical="center"/>
    </xf>
    <xf numFmtId="49" fontId="0" fillId="0" borderId="165" xfId="0" applyNumberFormat="1" applyFont="1" applyFill="1" applyBorder="1" applyAlignment="1">
      <alignment horizontal="center" vertical="center"/>
    </xf>
    <xf numFmtId="49" fontId="0" fillId="0" borderId="99" xfId="0" applyNumberFormat="1" applyFont="1" applyFill="1" applyBorder="1" applyAlignment="1">
      <alignment horizontal="center" vertical="center"/>
    </xf>
    <xf numFmtId="0" fontId="42" fillId="0" borderId="99" xfId="0" applyFont="1" applyFill="1" applyBorder="1" applyAlignment="1">
      <alignment vertical="center"/>
    </xf>
    <xf numFmtId="0" fontId="0" fillId="0" borderId="180" xfId="0" applyFont="1" applyFill="1" applyBorder="1" applyAlignment="1">
      <alignment horizontal="left" vertical="center"/>
    </xf>
    <xf numFmtId="49" fontId="0" fillId="0" borderId="181" xfId="0" applyNumberFormat="1" applyFont="1" applyFill="1" applyBorder="1" applyAlignment="1">
      <alignment horizontal="center" vertical="center"/>
    </xf>
    <xf numFmtId="0" fontId="0" fillId="0" borderId="182" xfId="121" applyFont="1" applyFill="1" applyBorder="1" applyAlignment="1">
      <alignment horizontal="center" vertical="center"/>
    </xf>
    <xf numFmtId="0" fontId="0" fillId="0" borderId="183" xfId="0" applyFont="1" applyFill="1" applyBorder="1" applyAlignment="1">
      <alignment horizontal="center" vertical="center"/>
    </xf>
    <xf numFmtId="49" fontId="0" fillId="0" borderId="182" xfId="0" applyNumberFormat="1" applyFont="1" applyFill="1" applyBorder="1" applyAlignment="1">
      <alignment horizontal="center" vertical="center"/>
    </xf>
    <xf numFmtId="49" fontId="0" fillId="0" borderId="183" xfId="0" applyNumberFormat="1" applyFont="1" applyFill="1" applyBorder="1" applyAlignment="1">
      <alignment horizontal="center" vertical="center"/>
    </xf>
    <xf numFmtId="49" fontId="0" fillId="0" borderId="127" xfId="0" applyNumberFormat="1" applyFill="1" applyBorder="1" applyAlignment="1">
      <alignment horizontal="center" vertical="center"/>
    </xf>
    <xf numFmtId="49" fontId="0" fillId="0" borderId="128" xfId="0" applyNumberFormat="1" applyFill="1" applyBorder="1" applyAlignment="1">
      <alignment horizontal="center" vertical="center"/>
    </xf>
    <xf numFmtId="49" fontId="0" fillId="0" borderId="167" xfId="0" applyNumberFormat="1" applyFill="1" applyBorder="1" applyAlignment="1">
      <alignment horizontal="center" vertical="center"/>
    </xf>
    <xf numFmtId="0" fontId="0" fillId="0" borderId="184" xfId="121" applyFont="1" applyFill="1" applyBorder="1" applyAlignment="1">
      <alignment horizontal="center" vertical="center"/>
    </xf>
    <xf numFmtId="0" fontId="0" fillId="0" borderId="181" xfId="0" applyNumberFormat="1" applyFont="1" applyFill="1" applyBorder="1" applyAlignment="1">
      <alignment horizontal="center" vertical="center"/>
    </xf>
    <xf numFmtId="0" fontId="0" fillId="0" borderId="182" xfId="0" applyNumberFormat="1" applyFont="1" applyFill="1" applyBorder="1" applyAlignment="1">
      <alignment horizontal="center" vertical="center"/>
    </xf>
    <xf numFmtId="0" fontId="0" fillId="0" borderId="183" xfId="0" applyNumberFormat="1" applyFont="1" applyFill="1" applyBorder="1" applyAlignment="1">
      <alignment horizontal="center" vertical="center"/>
    </xf>
    <xf numFmtId="0" fontId="0" fillId="0" borderId="185" xfId="121" applyFont="1" applyFill="1" applyBorder="1" applyAlignment="1">
      <alignment horizontal="center" vertical="center"/>
    </xf>
    <xf numFmtId="49" fontId="0" fillId="0" borderId="178" xfId="0" applyNumberFormat="1" applyFill="1" applyBorder="1" applyAlignment="1">
      <alignment horizontal="center" vertical="center"/>
    </xf>
    <xf numFmtId="49" fontId="0" fillId="0" borderId="179" xfId="0" applyNumberFormat="1" applyFill="1" applyBorder="1" applyAlignment="1">
      <alignment horizontal="center" vertical="center"/>
    </xf>
    <xf numFmtId="49" fontId="42" fillId="0" borderId="99" xfId="0" applyNumberFormat="1" applyFont="1" applyFill="1" applyBorder="1" applyAlignment="1">
      <alignment vertical="center"/>
    </xf>
    <xf numFmtId="49" fontId="0" fillId="0" borderId="180" xfId="0" applyNumberFormat="1" applyFont="1" applyFill="1" applyBorder="1" applyAlignment="1">
      <alignment horizontal="left" vertical="center"/>
    </xf>
    <xf numFmtId="49" fontId="0" fillId="0" borderId="186" xfId="0" applyNumberFormat="1" applyFill="1" applyBorder="1" applyAlignment="1">
      <alignment horizontal="center" vertical="center"/>
    </xf>
    <xf numFmtId="49" fontId="0" fillId="0" borderId="187" xfId="0" applyNumberFormat="1" applyFont="1" applyFill="1" applyBorder="1" applyAlignment="1">
      <alignment horizontal="center" vertical="center"/>
    </xf>
    <xf numFmtId="49" fontId="0" fillId="0" borderId="187" xfId="0" applyNumberFormat="1" applyFill="1" applyBorder="1" applyAlignment="1">
      <alignment horizontal="center" vertical="center"/>
    </xf>
    <xf numFmtId="49" fontId="0" fillId="0" borderId="188" xfId="0" applyNumberFormat="1" applyFont="1" applyFill="1" applyBorder="1" applyAlignment="1">
      <alignment horizontal="center" vertical="center"/>
    </xf>
    <xf numFmtId="49" fontId="42" fillId="0" borderId="171" xfId="0" applyNumberFormat="1" applyFont="1" applyFill="1" applyBorder="1" applyAlignment="1">
      <alignment vertical="center"/>
    </xf>
    <xf numFmtId="0" fontId="0" fillId="0" borderId="176" xfId="0" applyFill="1" applyBorder="1" applyAlignment="1">
      <alignment horizontal="left" vertical="center"/>
    </xf>
    <xf numFmtId="49" fontId="0" fillId="0" borderId="189" xfId="0" applyNumberFormat="1" applyFont="1" applyFill="1" applyBorder="1" applyAlignment="1">
      <alignment horizontal="center" vertical="center"/>
    </xf>
    <xf numFmtId="0" fontId="0" fillId="0" borderId="128" xfId="0" applyFont="1" applyFill="1" applyBorder="1" applyAlignment="1">
      <alignment horizontal="center" vertical="center"/>
    </xf>
    <xf numFmtId="0" fontId="0" fillId="0" borderId="129" xfId="0" applyNumberFormat="1" applyFont="1" applyFill="1" applyBorder="1" applyAlignment="1">
      <alignment horizontal="center" vertical="center"/>
    </xf>
    <xf numFmtId="49" fontId="0" fillId="0" borderId="189" xfId="0" applyNumberFormat="1" applyFill="1" applyBorder="1" applyAlignment="1">
      <alignment horizontal="center" vertical="center"/>
    </xf>
    <xf numFmtId="49" fontId="0" fillId="0" borderId="129" xfId="0" applyNumberFormat="1" applyFill="1" applyBorder="1" applyAlignment="1">
      <alignment horizontal="center" vertical="center"/>
    </xf>
    <xf numFmtId="49" fontId="0" fillId="0" borderId="190" xfId="0" applyNumberFormat="1" applyFont="1" applyFill="1" applyBorder="1" applyAlignment="1">
      <alignment horizontal="center" vertical="center"/>
    </xf>
    <xf numFmtId="49" fontId="42" fillId="0" borderId="190" xfId="0" applyNumberFormat="1" applyFont="1" applyFill="1" applyBorder="1" applyAlignment="1">
      <alignment vertical="center"/>
    </xf>
    <xf numFmtId="0" fontId="0" fillId="0" borderId="173" xfId="0" applyFill="1" applyBorder="1" applyAlignment="1">
      <alignment horizontal="left" vertical="center"/>
    </xf>
    <xf numFmtId="49" fontId="0" fillId="0" borderId="191" xfId="0" applyNumberFormat="1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170" xfId="0" applyNumberFormat="1" applyFont="1" applyFill="1" applyBorder="1" applyAlignment="1">
      <alignment horizontal="center" vertical="center"/>
    </xf>
    <xf numFmtId="49" fontId="0" fillId="0" borderId="191" xfId="0" applyNumberFormat="1" applyFill="1" applyBorder="1" applyAlignment="1">
      <alignment horizontal="center" vertical="center"/>
    </xf>
    <xf numFmtId="49" fontId="0" fillId="0" borderId="170" xfId="0" applyNumberFormat="1" applyFill="1" applyBorder="1" applyAlignment="1">
      <alignment horizontal="center" vertical="center"/>
    </xf>
    <xf numFmtId="0" fontId="42" fillId="0" borderId="171" xfId="0" applyFont="1" applyFill="1" applyBorder="1" applyAlignment="1">
      <alignment vertical="center"/>
    </xf>
    <xf numFmtId="0" fontId="42" fillId="0" borderId="190" xfId="0" applyFont="1" applyFill="1" applyBorder="1" applyAlignment="1">
      <alignment horizontal="left" vertical="center"/>
    </xf>
    <xf numFmtId="0" fontId="0" fillId="0" borderId="170" xfId="0" applyFont="1" applyFill="1" applyBorder="1" applyAlignment="1">
      <alignment horizontal="center" vertical="center"/>
    </xf>
    <xf numFmtId="0" fontId="0" fillId="56" borderId="19" xfId="0" applyFont="1" applyFill="1" applyBorder="1"/>
    <xf numFmtId="10" fontId="0" fillId="56" borderId="23" xfId="0" applyNumberFormat="1" applyFont="1" applyFill="1" applyBorder="1"/>
    <xf numFmtId="9" fontId="0" fillId="0" borderId="0" xfId="152" applyFont="1" applyFill="1" applyBorder="1"/>
    <xf numFmtId="0" fontId="0" fillId="16" borderId="19" xfId="0" applyFont="1" applyFill="1" applyBorder="1"/>
    <xf numFmtId="0" fontId="0" fillId="16" borderId="19" xfId="0" applyFont="1" applyFill="1" applyBorder="1" applyAlignment="1">
      <alignment horizontal="center"/>
    </xf>
    <xf numFmtId="2" fontId="0" fillId="16" borderId="19" xfId="0" applyNumberFormat="1" applyFont="1" applyFill="1" applyBorder="1"/>
    <xf numFmtId="0" fontId="3" fillId="0" borderId="0" xfId="0" applyFont="1" applyAlignment="1">
      <alignment horizontal="center"/>
    </xf>
    <xf numFmtId="0" fontId="3" fillId="16" borderId="19" xfId="0" applyFont="1" applyFill="1" applyBorder="1" applyAlignment="1">
      <alignment wrapText="1"/>
    </xf>
    <xf numFmtId="49" fontId="0" fillId="51" borderId="19" xfId="0" applyNumberFormat="1" applyFont="1" applyFill="1" applyBorder="1" applyAlignment="1">
      <alignment vertical="center"/>
    </xf>
    <xf numFmtId="49" fontId="0" fillId="51" borderId="19" xfId="0" applyNumberFormat="1" applyFont="1" applyFill="1" applyBorder="1" applyAlignment="1">
      <alignment horizontal="center" vertical="center"/>
    </xf>
    <xf numFmtId="49" fontId="0" fillId="51" borderId="19" xfId="0" applyNumberFormat="1" applyFont="1" applyFill="1" applyBorder="1" applyAlignment="1">
      <alignment horizontal="left" vertical="center"/>
    </xf>
    <xf numFmtId="0" fontId="0" fillId="16" borderId="27" xfId="0" applyFont="1" applyFill="1" applyBorder="1" applyAlignment="1">
      <alignment horizontal="center"/>
    </xf>
    <xf numFmtId="0" fontId="0" fillId="51" borderId="19" xfId="0" applyFont="1" applyFill="1" applyBorder="1"/>
    <xf numFmtId="0" fontId="0" fillId="51" borderId="19" xfId="0" applyFont="1" applyFill="1" applyBorder="1" applyAlignment="1">
      <alignment horizontal="center"/>
    </xf>
    <xf numFmtId="0" fontId="0" fillId="90" borderId="24" xfId="0" applyFont="1" applyFill="1" applyBorder="1" applyAlignment="1">
      <alignment horizontal="center" vertical="center" wrapText="1"/>
    </xf>
    <xf numFmtId="0" fontId="0" fillId="90" borderId="24" xfId="0" applyFont="1" applyFill="1" applyBorder="1" applyAlignment="1">
      <alignment horizontal="left" vertical="center" wrapText="1"/>
    </xf>
    <xf numFmtId="0" fontId="0" fillId="90" borderId="21" xfId="0" applyFont="1" applyFill="1" applyBorder="1" applyAlignment="1">
      <alignment horizontal="left" vertical="center" wrapText="1"/>
    </xf>
    <xf numFmtId="0" fontId="0" fillId="90" borderId="19" xfId="0" applyFont="1" applyFill="1" applyBorder="1" applyAlignment="1">
      <alignment horizontal="center" vertical="center" wrapText="1"/>
    </xf>
    <xf numFmtId="0" fontId="53" fillId="57" borderId="23" xfId="0" applyFont="1" applyFill="1" applyBorder="1" applyAlignment="1">
      <alignment horizontal="center" vertical="center" wrapText="1"/>
    </xf>
    <xf numFmtId="0" fontId="53" fillId="57" borderId="72" xfId="0" applyFont="1" applyFill="1" applyBorder="1" applyAlignment="1">
      <alignment vertical="center" wrapText="1"/>
    </xf>
    <xf numFmtId="0" fontId="0" fillId="91" borderId="19" xfId="0" applyFont="1" applyFill="1" applyBorder="1" applyAlignment="1">
      <alignment horizontal="center" vertical="center"/>
    </xf>
    <xf numFmtId="0" fontId="0" fillId="92" borderId="19" xfId="0" applyFont="1" applyFill="1" applyBorder="1" applyAlignment="1">
      <alignment horizontal="center" vertical="center"/>
    </xf>
    <xf numFmtId="9" fontId="0" fillId="91" borderId="19" xfId="0" applyNumberFormat="1" applyFont="1" applyFill="1" applyBorder="1" applyAlignment="1">
      <alignment horizontal="center" vertical="center"/>
    </xf>
    <xf numFmtId="0" fontId="0" fillId="91" borderId="19" xfId="0" applyFont="1" applyFill="1" applyBorder="1" applyAlignment="1">
      <alignment vertical="center"/>
    </xf>
    <xf numFmtId="0" fontId="0" fillId="91" borderId="31" xfId="0" applyFont="1" applyFill="1" applyBorder="1" applyAlignment="1">
      <alignment horizontal="center" vertical="center"/>
    </xf>
    <xf numFmtId="9" fontId="0" fillId="91" borderId="31" xfId="0" applyNumberFormat="1" applyFont="1" applyFill="1" applyBorder="1" applyAlignment="1">
      <alignment horizontal="center" vertical="center"/>
    </xf>
    <xf numFmtId="0" fontId="0" fillId="91" borderId="68" xfId="0" applyFont="1" applyFill="1" applyBorder="1" applyAlignment="1">
      <alignment horizontal="center" vertical="center"/>
    </xf>
    <xf numFmtId="0" fontId="0" fillId="90" borderId="23" xfId="0" applyFill="1" applyBorder="1" applyAlignment="1">
      <alignment horizontal="left"/>
    </xf>
    <xf numFmtId="0" fontId="0" fillId="90" borderId="19" xfId="0" applyFont="1" applyFill="1" applyBorder="1" applyAlignment="1">
      <alignment horizontal="left" vertical="center"/>
    </xf>
    <xf numFmtId="0" fontId="3" fillId="92" borderId="24" xfId="0" applyFont="1" applyFill="1" applyBorder="1"/>
    <xf numFmtId="0" fontId="0" fillId="93" borderId="19" xfId="0" applyFont="1" applyFill="1" applyBorder="1" applyAlignment="1">
      <alignment horizontal="center" vertical="center"/>
    </xf>
    <xf numFmtId="0" fontId="0" fillId="93" borderId="27" xfId="0" applyFont="1" applyFill="1" applyBorder="1" applyAlignment="1">
      <alignment horizontal="center" vertical="center"/>
    </xf>
    <xf numFmtId="9" fontId="0" fillId="93" borderId="19" xfId="0" applyNumberFormat="1" applyFont="1" applyFill="1" applyBorder="1" applyAlignment="1">
      <alignment horizontal="center" vertical="center"/>
    </xf>
    <xf numFmtId="168" fontId="0" fillId="93" borderId="19" xfId="0" applyNumberFormat="1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3" fontId="0" fillId="0" borderId="21" xfId="0" applyNumberFormat="1" applyFont="1" applyFill="1" applyBorder="1" applyAlignment="1">
      <alignment horizontal="right" vertical="center"/>
    </xf>
    <xf numFmtId="3" fontId="0" fillId="0" borderId="19" xfId="186" applyNumberFormat="1" applyFont="1" applyFill="1" applyBorder="1" applyAlignment="1" applyProtection="1">
      <alignment horizontal="right" vertical="center"/>
    </xf>
    <xf numFmtId="0" fontId="0" fillId="0" borderId="19" xfId="0" applyFont="1" applyFill="1" applyBorder="1" applyAlignment="1">
      <alignment horizontal="right" vertical="center"/>
    </xf>
    <xf numFmtId="49" fontId="37" fillId="0" borderId="26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/>
    </xf>
    <xf numFmtId="49" fontId="37" fillId="0" borderId="13" xfId="0" applyNumberFormat="1" applyFont="1" applyFill="1" applyBorder="1" applyAlignment="1">
      <alignment horizontal="center" vertical="center"/>
    </xf>
    <xf numFmtId="0" fontId="62" fillId="56" borderId="31" xfId="0" applyFont="1" applyFill="1" applyBorder="1" applyAlignment="1">
      <alignment horizontal="center" vertical="center"/>
    </xf>
    <xf numFmtId="0" fontId="62" fillId="56" borderId="27" xfId="0" applyFont="1" applyFill="1" applyBorder="1" applyAlignment="1">
      <alignment horizontal="center" vertical="center"/>
    </xf>
    <xf numFmtId="0" fontId="62" fillId="0" borderId="31" xfId="0" applyFont="1" applyFill="1" applyBorder="1" applyAlignment="1">
      <alignment horizontal="center" vertical="center"/>
    </xf>
    <xf numFmtId="0" fontId="62" fillId="0" borderId="27" xfId="0" applyFont="1" applyFill="1" applyBorder="1" applyAlignment="1">
      <alignment horizontal="center" vertical="center"/>
    </xf>
    <xf numFmtId="0" fontId="62" fillId="0" borderId="31" xfId="0" applyFont="1" applyFill="1" applyBorder="1" applyAlignment="1">
      <alignment horizontal="center" vertical="center" wrapText="1"/>
    </xf>
    <xf numFmtId="0" fontId="62" fillId="0" borderId="27" xfId="0" applyFont="1" applyFill="1" applyBorder="1" applyAlignment="1">
      <alignment horizontal="center" vertical="center" wrapText="1"/>
    </xf>
    <xf numFmtId="0" fontId="0" fillId="52" borderId="31" xfId="0" applyFont="1" applyFill="1" applyBorder="1" applyAlignment="1">
      <alignment horizontal="center" vertical="center"/>
    </xf>
    <xf numFmtId="0" fontId="0" fillId="52" borderId="50" xfId="0" applyFont="1" applyFill="1" applyBorder="1" applyAlignment="1">
      <alignment horizontal="center" vertical="center"/>
    </xf>
    <xf numFmtId="0" fontId="0" fillId="52" borderId="27" xfId="0" applyFont="1" applyFill="1" applyBorder="1" applyAlignment="1">
      <alignment horizontal="center" vertical="center"/>
    </xf>
    <xf numFmtId="0" fontId="3" fillId="52" borderId="31" xfId="0" applyFont="1" applyFill="1" applyBorder="1" applyAlignment="1">
      <alignment horizontal="center" vertical="center"/>
    </xf>
    <xf numFmtId="0" fontId="3" fillId="52" borderId="50" xfId="0" applyFont="1" applyFill="1" applyBorder="1" applyAlignment="1">
      <alignment horizontal="center" vertical="center"/>
    </xf>
    <xf numFmtId="0" fontId="3" fillId="52" borderId="27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 wrapText="1"/>
    </xf>
    <xf numFmtId="0" fontId="37" fillId="51" borderId="128" xfId="0" applyFont="1" applyFill="1" applyBorder="1" applyAlignment="1">
      <alignment horizontal="center" vertical="center" wrapText="1"/>
    </xf>
    <xf numFmtId="0" fontId="37" fillId="16" borderId="13" xfId="0" applyFont="1" applyFill="1" applyBorder="1" applyAlignment="1">
      <alignment horizontal="center" vertical="center" wrapText="1"/>
    </xf>
    <xf numFmtId="49" fontId="37" fillId="16" borderId="39" xfId="0" applyNumberFormat="1" applyFont="1" applyFill="1" applyBorder="1" applyAlignment="1">
      <alignment horizontal="center" vertical="center"/>
    </xf>
    <xf numFmtId="49" fontId="39" fillId="0" borderId="74" xfId="0" applyNumberFormat="1" applyFont="1" applyFill="1" applyBorder="1" applyAlignment="1">
      <alignment horizontal="center" vertical="center"/>
    </xf>
    <xf numFmtId="49" fontId="39" fillId="0" borderId="79" xfId="0" applyNumberFormat="1" applyFont="1" applyFill="1" applyBorder="1" applyAlignment="1">
      <alignment horizontal="left" vertical="center"/>
    </xf>
    <xf numFmtId="49" fontId="57" fillId="0" borderId="0" xfId="0" applyNumberFormat="1" applyFont="1" applyFill="1" applyBorder="1" applyAlignment="1">
      <alignment horizontal="left" vertical="center"/>
    </xf>
    <xf numFmtId="0" fontId="39" fillId="0" borderId="109" xfId="0" applyFont="1" applyFill="1" applyBorder="1" applyAlignment="1">
      <alignment horizontal="center" vertical="center"/>
    </xf>
    <xf numFmtId="49" fontId="37" fillId="0" borderId="25" xfId="0" applyNumberFormat="1" applyFont="1" applyFill="1" applyBorder="1" applyAlignment="1">
      <alignment horizontal="center" vertical="center"/>
    </xf>
    <xf numFmtId="0" fontId="0" fillId="0" borderId="20" xfId="0" applyFont="1" applyFill="1" applyBorder="1"/>
    <xf numFmtId="49" fontId="37" fillId="0" borderId="93" xfId="0" applyNumberFormat="1" applyFont="1" applyFill="1" applyBorder="1" applyAlignment="1">
      <alignment horizontal="center" vertical="center"/>
    </xf>
    <xf numFmtId="49" fontId="37" fillId="0" borderId="121" xfId="0" applyNumberFormat="1" applyFont="1" applyFill="1" applyBorder="1" applyAlignment="1">
      <alignment horizontal="center" vertical="center" wrapText="1"/>
    </xf>
    <xf numFmtId="49" fontId="37" fillId="0" borderId="122" xfId="0" applyNumberFormat="1" applyFont="1" applyFill="1" applyBorder="1" applyAlignment="1">
      <alignment horizontal="center" vertical="center" wrapText="1"/>
    </xf>
    <xf numFmtId="49" fontId="37" fillId="0" borderId="123" xfId="0" applyNumberFormat="1" applyFont="1" applyFill="1" applyBorder="1" applyAlignment="1">
      <alignment horizontal="center" vertical="center" wrapText="1"/>
    </xf>
    <xf numFmtId="0" fontId="37" fillId="0" borderId="124" xfId="0" applyFont="1" applyFill="1" applyBorder="1" applyAlignment="1">
      <alignment horizontal="center" vertical="center"/>
    </xf>
    <xf numFmtId="0" fontId="37" fillId="0" borderId="125" xfId="0" applyFont="1" applyFill="1" applyBorder="1" applyAlignment="1">
      <alignment horizontal="center" vertical="center"/>
    </xf>
    <xf numFmtId="0" fontId="37" fillId="0" borderId="126" xfId="0" applyFont="1" applyFill="1" applyBorder="1" applyAlignment="1">
      <alignment horizontal="center" vertical="center"/>
    </xf>
    <xf numFmtId="0" fontId="37" fillId="0" borderId="121" xfId="0" applyFont="1" applyFill="1" applyBorder="1" applyAlignment="1">
      <alignment horizontal="center" vertical="center"/>
    </xf>
    <xf numFmtId="0" fontId="37" fillId="0" borderId="122" xfId="0" applyFont="1" applyFill="1" applyBorder="1" applyAlignment="1">
      <alignment horizontal="center" vertical="center"/>
    </xf>
    <xf numFmtId="0" fontId="37" fillId="0" borderId="123" xfId="0" applyFont="1" applyFill="1" applyBorder="1" applyAlignment="1">
      <alignment horizontal="center" vertical="center"/>
    </xf>
    <xf numFmtId="0" fontId="37" fillId="0" borderId="127" xfId="0" applyFont="1" applyFill="1" applyBorder="1" applyAlignment="1">
      <alignment horizontal="center" vertical="center"/>
    </xf>
    <xf numFmtId="0" fontId="37" fillId="0" borderId="128" xfId="0" applyFont="1" applyFill="1" applyBorder="1" applyAlignment="1">
      <alignment horizontal="center" vertical="center"/>
    </xf>
    <xf numFmtId="0" fontId="37" fillId="0" borderId="129" xfId="0" applyFont="1" applyFill="1" applyBorder="1" applyAlignment="1">
      <alignment horizontal="center" vertical="center"/>
    </xf>
    <xf numFmtId="0" fontId="37" fillId="0" borderId="130" xfId="0" applyFont="1" applyFill="1" applyBorder="1" applyAlignment="1">
      <alignment horizontal="center" vertical="center"/>
    </xf>
    <xf numFmtId="0" fontId="37" fillId="0" borderId="131" xfId="0" applyFont="1" applyFill="1" applyBorder="1" applyAlignment="1">
      <alignment horizontal="center" vertical="center"/>
    </xf>
    <xf numFmtId="0" fontId="37" fillId="0" borderId="132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49" fontId="37" fillId="16" borderId="100" xfId="0" applyNumberFormat="1" applyFont="1" applyFill="1" applyBorder="1" applyAlignment="1">
      <alignment horizontal="center" vertical="center" wrapText="1"/>
    </xf>
    <xf numFmtId="49" fontId="37" fillId="16" borderId="101" xfId="0" applyNumberFormat="1" applyFont="1" applyFill="1" applyBorder="1" applyAlignment="1">
      <alignment horizontal="center" vertical="center" wrapText="1"/>
    </xf>
    <xf numFmtId="49" fontId="37" fillId="16" borderId="133" xfId="0" applyNumberFormat="1" applyFont="1" applyFill="1" applyBorder="1" applyAlignment="1">
      <alignment horizontal="center" vertical="center" wrapText="1"/>
    </xf>
    <xf numFmtId="49" fontId="37" fillId="16" borderId="102" xfId="0" applyNumberFormat="1" applyFont="1" applyFill="1" applyBorder="1" applyAlignment="1">
      <alignment horizontal="center" vertical="center" wrapText="1"/>
    </xf>
    <xf numFmtId="0" fontId="0" fillId="0" borderId="133" xfId="0" applyFont="1" applyBorder="1" applyAlignment="1">
      <alignment vertical="center"/>
    </xf>
    <xf numFmtId="0" fontId="37" fillId="0" borderId="100" xfId="0" applyFont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top" wrapText="1"/>
    </xf>
    <xf numFmtId="0" fontId="37" fillId="0" borderId="19" xfId="0" applyFont="1" applyFill="1" applyBorder="1" applyAlignment="1">
      <alignment horizontal="center" vertical="top" wrapText="1"/>
    </xf>
    <xf numFmtId="49" fontId="39" fillId="0" borderId="99" xfId="139" applyNumberFormat="1" applyFont="1" applyFill="1" applyBorder="1" applyAlignment="1">
      <alignment horizontal="center" vertical="center"/>
    </xf>
    <xf numFmtId="49" fontId="39" fillId="16" borderId="99" xfId="139" applyNumberFormat="1" applyFont="1" applyFill="1" applyBorder="1" applyAlignment="1">
      <alignment horizontal="center" vertical="center"/>
    </xf>
    <xf numFmtId="0" fontId="0" fillId="0" borderId="134" xfId="0" applyBorder="1" applyAlignment="1">
      <alignment horizontal="center"/>
    </xf>
    <xf numFmtId="0" fontId="0" fillId="0" borderId="135" xfId="0" applyFont="1" applyBorder="1" applyAlignment="1">
      <alignment horizontal="center"/>
    </xf>
    <xf numFmtId="0" fontId="0" fillId="16" borderId="134" xfId="0" applyFont="1" applyFill="1" applyBorder="1" applyAlignment="1">
      <alignment horizontal="center"/>
    </xf>
    <xf numFmtId="0" fontId="0" fillId="16" borderId="135" xfId="0" applyFont="1" applyFill="1" applyBorder="1" applyAlignment="1">
      <alignment horizontal="center"/>
    </xf>
    <xf numFmtId="49" fontId="40" fillId="0" borderId="0" xfId="0" applyNumberFormat="1" applyFont="1" applyFill="1" applyBorder="1" applyAlignment="1">
      <alignment horizontal="left" vertical="center" wrapText="1"/>
    </xf>
    <xf numFmtId="49" fontId="3" fillId="16" borderId="136" xfId="0" applyNumberFormat="1" applyFont="1" applyFill="1" applyBorder="1" applyAlignment="1">
      <alignment horizontal="center" vertical="center"/>
    </xf>
    <xf numFmtId="49" fontId="3" fillId="16" borderId="137" xfId="0" applyNumberFormat="1" applyFont="1" applyFill="1" applyBorder="1" applyAlignment="1">
      <alignment horizontal="center" vertical="center"/>
    </xf>
    <xf numFmtId="49" fontId="0" fillId="55" borderId="23" xfId="0" applyNumberFormat="1" applyFill="1" applyBorder="1" applyAlignment="1">
      <alignment horizontal="center" vertical="center"/>
    </xf>
    <xf numFmtId="49" fontId="0" fillId="55" borderId="23" xfId="0" applyNumberFormat="1" applyFont="1" applyFill="1" applyBorder="1" applyAlignment="1">
      <alignment horizontal="center" vertical="center"/>
    </xf>
    <xf numFmtId="49" fontId="45" fillId="16" borderId="136" xfId="0" applyNumberFormat="1" applyFont="1" applyFill="1" applyBorder="1" applyAlignment="1">
      <alignment horizontal="center" vertical="center"/>
    </xf>
    <xf numFmtId="49" fontId="45" fillId="16" borderId="137" xfId="0" applyNumberFormat="1" applyFont="1" applyFill="1" applyBorder="1" applyAlignment="1">
      <alignment horizontal="center" vertical="center"/>
    </xf>
    <xf numFmtId="49" fontId="0" fillId="16" borderId="136" xfId="0" applyNumberFormat="1" applyFill="1" applyBorder="1" applyAlignment="1">
      <alignment horizontal="center" vertical="center"/>
    </xf>
    <xf numFmtId="0" fontId="37" fillId="51" borderId="108" xfId="0" applyFont="1" applyFill="1" applyBorder="1" applyAlignment="1">
      <alignment horizontal="center" vertical="center" textRotation="90"/>
    </xf>
    <xf numFmtId="0" fontId="37" fillId="51" borderId="25" xfId="0" applyFont="1" applyFill="1" applyBorder="1" applyAlignment="1">
      <alignment horizontal="center" vertical="center"/>
    </xf>
    <xf numFmtId="0" fontId="60" fillId="16" borderId="25" xfId="0" applyFont="1" applyFill="1" applyBorder="1" applyAlignment="1">
      <alignment horizontal="center" vertical="center"/>
    </xf>
    <xf numFmtId="49" fontId="60" fillId="16" borderId="25" xfId="0" applyNumberFormat="1" applyFont="1" applyFill="1" applyBorder="1" applyAlignment="1">
      <alignment horizontal="center" vertical="center"/>
    </xf>
    <xf numFmtId="49" fontId="3" fillId="16" borderId="138" xfId="0" applyNumberFormat="1" applyFont="1" applyFill="1" applyBorder="1" applyAlignment="1">
      <alignment horizontal="center" vertical="center"/>
    </xf>
    <xf numFmtId="49" fontId="3" fillId="16" borderId="139" xfId="0" applyNumberFormat="1" applyFont="1" applyFill="1" applyBorder="1" applyAlignment="1">
      <alignment horizontal="center" vertical="center"/>
    </xf>
  </cellXfs>
  <cellStyles count="310">
    <cellStyle name="20% - Accent1" xfId="189"/>
    <cellStyle name="20% - Accent2" xfId="190"/>
    <cellStyle name="20% - Accent3" xfId="191"/>
    <cellStyle name="20% - Accent4" xfId="192"/>
    <cellStyle name="20% - Accent5" xfId="193"/>
    <cellStyle name="20% - Accent6" xfId="194"/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13"/>
    <cellStyle name="20% - Cor1 2" xfId="272" hidden="1"/>
    <cellStyle name="20% - Cor1 2" xfId="246"/>
    <cellStyle name="20% - Cor2" xfId="14"/>
    <cellStyle name="20% - Cor2 2" xfId="276" hidden="1"/>
    <cellStyle name="20% - Cor2 2" xfId="250"/>
    <cellStyle name="20% - Cor3" xfId="15"/>
    <cellStyle name="20% - Cor3 2" xfId="280" hidden="1"/>
    <cellStyle name="20% - Cor3 2" xfId="255"/>
    <cellStyle name="20% - Cor4" xfId="16"/>
    <cellStyle name="20% - Cor4 2" xfId="284" hidden="1"/>
    <cellStyle name="20% - Cor4 2" xfId="307"/>
    <cellStyle name="20% - Cor5" xfId="17"/>
    <cellStyle name="20% - Cor5 2" xfId="288" hidden="1"/>
    <cellStyle name="20% - Cor5 2" xfId="299"/>
    <cellStyle name="20% - Cor6" xfId="18"/>
    <cellStyle name="20% - Cor6 2" xfId="292" hidden="1"/>
    <cellStyle name="20% - Cor6 2" xfId="260"/>
    <cellStyle name="20% - Énfasis1" xfId="19"/>
    <cellStyle name="20% - Énfasis1 2" xfId="228"/>
    <cellStyle name="20% - Énfasis2" xfId="20"/>
    <cellStyle name="20% - Énfasis2 2" xfId="229"/>
    <cellStyle name="20% - Énfasis3" xfId="21"/>
    <cellStyle name="20% - Énfasis3 2" xfId="230"/>
    <cellStyle name="20% - Énfasis4" xfId="22"/>
    <cellStyle name="20% - Énfasis4 2" xfId="231"/>
    <cellStyle name="20% - Énfasis5" xfId="23"/>
    <cellStyle name="20% - Énfasis5 2" xfId="232"/>
    <cellStyle name="20% - Énfasis6" xfId="24"/>
    <cellStyle name="20% - Énfasis6 2" xfId="233"/>
    <cellStyle name="40% - Accent1" xfId="195"/>
    <cellStyle name="40% - Accent2" xfId="196"/>
    <cellStyle name="40% - Accent3" xfId="197"/>
    <cellStyle name="40% - Accent4" xfId="198"/>
    <cellStyle name="40% - Accent5" xfId="199"/>
    <cellStyle name="40% - Accent6" xfId="200"/>
    <cellStyle name="40% - Akzent1" xfId="25"/>
    <cellStyle name="40% - Akzent2" xfId="26"/>
    <cellStyle name="40% - Akzent3" xfId="27"/>
    <cellStyle name="40% - Akzent4" xfId="28"/>
    <cellStyle name="40% - Akzent5" xfId="29"/>
    <cellStyle name="40% - Akzent6" xfId="30"/>
    <cellStyle name="40% - Akzent6 2" xfId="234"/>
    <cellStyle name="40% - Colore 1" xfId="31"/>
    <cellStyle name="40% - Colore 2" xfId="32"/>
    <cellStyle name="40% - Colore 3" xfId="33"/>
    <cellStyle name="40% - Colore 4" xfId="34"/>
    <cellStyle name="40% - Colore 5" xfId="35"/>
    <cellStyle name="40% - Colore 6" xfId="36"/>
    <cellStyle name="40% - Cor1" xfId="37"/>
    <cellStyle name="40% - Cor1 2" xfId="273" hidden="1"/>
    <cellStyle name="40% - Cor1 2" xfId="247"/>
    <cellStyle name="40% - Cor2" xfId="38"/>
    <cellStyle name="40% - Cor2 2" xfId="277" hidden="1"/>
    <cellStyle name="40% - Cor2 2" xfId="251"/>
    <cellStyle name="40% - Cor3" xfId="39"/>
    <cellStyle name="40% - Cor3 2" xfId="281" hidden="1"/>
    <cellStyle name="40% - Cor3 2" xfId="257"/>
    <cellStyle name="40% - Cor4" xfId="40"/>
    <cellStyle name="40% - Cor4 2" xfId="285" hidden="1"/>
    <cellStyle name="40% - Cor4 2" xfId="305"/>
    <cellStyle name="40% - Cor5" xfId="41"/>
    <cellStyle name="40% - Cor5 2" xfId="289" hidden="1"/>
    <cellStyle name="40% - Cor5 2" xfId="297"/>
    <cellStyle name="40% - Cor6" xfId="42"/>
    <cellStyle name="40% - Cor6 2" xfId="293" hidden="1"/>
    <cellStyle name="40% - Cor6 2" xfId="261"/>
    <cellStyle name="40% - Énfasis1" xfId="43"/>
    <cellStyle name="40% - Énfasis1 2" xfId="235"/>
    <cellStyle name="40% - Énfasis2" xfId="44"/>
    <cellStyle name="40% - Énfasis2 2" xfId="236"/>
    <cellStyle name="40% - Énfasis3" xfId="45"/>
    <cellStyle name="40% - Énfasis3 2" xfId="237"/>
    <cellStyle name="40% - Énfasis4" xfId="46"/>
    <cellStyle name="40% - Énfasis4 2" xfId="238"/>
    <cellStyle name="40% - Énfasis5" xfId="47"/>
    <cellStyle name="40% - Énfasis5 2" xfId="239"/>
    <cellStyle name="40% - Énfasis6" xfId="48"/>
    <cellStyle name="40% - Énfasis6 2" xfId="240"/>
    <cellStyle name="60% - Accent1" xfId="201"/>
    <cellStyle name="60% - Accent2" xfId="202"/>
    <cellStyle name="60% - Accent3" xfId="203"/>
    <cellStyle name="60% - Accent4" xfId="204"/>
    <cellStyle name="60% - Accent5" xfId="205"/>
    <cellStyle name="60% - Accent6" xfId="206"/>
    <cellStyle name="60% - Akzent1" xfId="49"/>
    <cellStyle name="60% - Akzent2" xfId="50"/>
    <cellStyle name="60% - Akzent3" xfId="51"/>
    <cellStyle name="60% - Akzent4" xfId="52"/>
    <cellStyle name="60% - Akzent5" xfId="53"/>
    <cellStyle name="60% - Akzent6" xfId="54"/>
    <cellStyle name="60% - Akzent6 2" xfId="241"/>
    <cellStyle name="60% - Colore 1" xfId="55"/>
    <cellStyle name="60% - Colore 2" xfId="56"/>
    <cellStyle name="60% - Colore 3" xfId="57"/>
    <cellStyle name="60% - Colore 4" xfId="58"/>
    <cellStyle name="60% - Colore 5" xfId="59"/>
    <cellStyle name="60% - Colore 6" xfId="60"/>
    <cellStyle name="60% - Cor1" xfId="61"/>
    <cellStyle name="60% - Cor1 2" xfId="274" hidden="1"/>
    <cellStyle name="60% - Cor1 2" xfId="248"/>
    <cellStyle name="60% - Cor2" xfId="62"/>
    <cellStyle name="60% - Cor2 2" xfId="278" hidden="1"/>
    <cellStyle name="60% - Cor2 2" xfId="253"/>
    <cellStyle name="60% - Cor3" xfId="63"/>
    <cellStyle name="60% - Cor3 2" xfId="282" hidden="1"/>
    <cellStyle name="60% - Cor3 2" xfId="227"/>
    <cellStyle name="60% - Cor4" xfId="64"/>
    <cellStyle name="60% - Cor4 2" xfId="286" hidden="1"/>
    <cellStyle name="60% - Cor4 2" xfId="303"/>
    <cellStyle name="60% - Cor5" xfId="65"/>
    <cellStyle name="60% - Cor5 2" xfId="290" hidden="1"/>
    <cellStyle name="60% - Cor5 2" xfId="296"/>
    <cellStyle name="60% - Cor6" xfId="66"/>
    <cellStyle name="60% - Cor6 2" xfId="294" hidden="1"/>
    <cellStyle name="60% - Cor6 2" xfId="262"/>
    <cellStyle name="60% - Énfasis1" xfId="67"/>
    <cellStyle name="60% - Énfasis2" xfId="68"/>
    <cellStyle name="60% - Énfasis3" xfId="69"/>
    <cellStyle name="60% - Énfasis4" xfId="70"/>
    <cellStyle name="60% - Énfasis5" xfId="71"/>
    <cellStyle name="60% - Énfasis6" xfId="72"/>
    <cellStyle name="Accent1" xfId="207"/>
    <cellStyle name="Accent2" xfId="208"/>
    <cellStyle name="Accent3" xfId="209"/>
    <cellStyle name="Accent4" xfId="210"/>
    <cellStyle name="Accent5" xfId="211"/>
    <cellStyle name="Accent6" xfId="212"/>
    <cellStyle name="Akzent1" xfId="73"/>
    <cellStyle name="Akzent2" xfId="74"/>
    <cellStyle name="Akzent3" xfId="75"/>
    <cellStyle name="Akzent4" xfId="76"/>
    <cellStyle name="Akzent5" xfId="77"/>
    <cellStyle name="Akzent6" xfId="78"/>
    <cellStyle name="Akzent6 2" xfId="242"/>
    <cellStyle name="Ausgabe" xfId="79"/>
    <cellStyle name="Bad" xfId="213"/>
    <cellStyle name="Berechnung" xfId="80"/>
    <cellStyle name="Buena" xfId="81"/>
    <cellStyle name="Cabeçalho 1" xfId="82"/>
    <cellStyle name="Cabeçalho 2" xfId="83"/>
    <cellStyle name="Cabeçalho 3" xfId="84"/>
    <cellStyle name="Cabeçalho 4" xfId="85"/>
    <cellStyle name="Calcolo" xfId="86"/>
    <cellStyle name="Calculation" xfId="214"/>
    <cellStyle name="Cálculo" xfId="87"/>
    <cellStyle name="Cálculo 2" xfId="269" hidden="1"/>
    <cellStyle name="Cálculo 2" xfId="302"/>
    <cellStyle name="Cálculo 3" xfId="243"/>
    <cellStyle name="Celda de comprobación" xfId="88"/>
    <cellStyle name="Celda vinculada" xfId="89"/>
    <cellStyle name="Cella collegata" xfId="90"/>
    <cellStyle name="Cella da controllare" xfId="91"/>
    <cellStyle name="Célula de Verificação" xfId="92"/>
    <cellStyle name="Célula Ligada" xfId="93"/>
    <cellStyle name="Célula Vinculada" xfId="94"/>
    <cellStyle name="Check Cell" xfId="215"/>
    <cellStyle name="Colore 1" xfId="95"/>
    <cellStyle name="Colore 2" xfId="96"/>
    <cellStyle name="Colore 3" xfId="97"/>
    <cellStyle name="Colore 4" xfId="98"/>
    <cellStyle name="Colore 5" xfId="99"/>
    <cellStyle name="Colore 6" xfId="100"/>
    <cellStyle name="Cor1" xfId="101"/>
    <cellStyle name="Cor1 2" xfId="271" hidden="1"/>
    <cellStyle name="Cor1 2" xfId="298"/>
    <cellStyle name="Cor2" xfId="102"/>
    <cellStyle name="Cor2 2" xfId="275" hidden="1"/>
    <cellStyle name="Cor2 2" xfId="249"/>
    <cellStyle name="Cor3" xfId="103"/>
    <cellStyle name="Cor3 2" xfId="279" hidden="1"/>
    <cellStyle name="Cor3 2" xfId="254"/>
    <cellStyle name="Cor4" xfId="104"/>
    <cellStyle name="Cor4 2" xfId="283" hidden="1"/>
    <cellStyle name="Cor4 2" xfId="258"/>
    <cellStyle name="Cor5" xfId="105"/>
    <cellStyle name="Cor5 2" xfId="287" hidden="1"/>
    <cellStyle name="Cor5 2" xfId="301"/>
    <cellStyle name="Cor6" xfId="106"/>
    <cellStyle name="Cor6 2" xfId="291" hidden="1"/>
    <cellStyle name="Cor6 2" xfId="259"/>
    <cellStyle name="Correcto" xfId="107"/>
    <cellStyle name="Correcto 2" xfId="265" hidden="1"/>
    <cellStyle name="Correcto 2" xfId="245"/>
    <cellStyle name="Eingabe" xfId="108"/>
    <cellStyle name="Encabezado 4" xfId="109"/>
    <cellStyle name="Ênfase1" xfId="110"/>
    <cellStyle name="Ênfase5" xfId="111"/>
    <cellStyle name="Énfasis1" xfId="112"/>
    <cellStyle name="Énfasis2" xfId="113"/>
    <cellStyle name="Énfasis3" xfId="114"/>
    <cellStyle name="Énfasis4" xfId="115"/>
    <cellStyle name="Énfasis5" xfId="116"/>
    <cellStyle name="Énfasis6" xfId="117"/>
    <cellStyle name="Énfasis6 2" xfId="252"/>
    <cellStyle name="Entrada" xfId="118"/>
    <cellStyle name="Entrada 2" xfId="267" hidden="1"/>
    <cellStyle name="Entrada 2" xfId="306"/>
    <cellStyle name="Ergebnis" xfId="119"/>
    <cellStyle name="Erklärender Text" xfId="120"/>
    <cellStyle name="Excel Built-in Normal" xfId="121"/>
    <cellStyle name="Explanatory Text" xfId="122"/>
    <cellStyle name="Good" xfId="216"/>
    <cellStyle name="Gut" xfId="123"/>
    <cellStyle name="Heading 1" xfId="217"/>
    <cellStyle name="Heading 2" xfId="218"/>
    <cellStyle name="Heading 3" xfId="219"/>
    <cellStyle name="Heading 4" xfId="220"/>
    <cellStyle name="Incorrecto" xfId="124"/>
    <cellStyle name="Incorrecto 2" xfId="266" hidden="1"/>
    <cellStyle name="Incorrecto 2" xfId="308"/>
    <cellStyle name="Incorrecto 3" xfId="256"/>
    <cellStyle name="Input" xfId="221"/>
    <cellStyle name="Linked Cell" xfId="222"/>
    <cellStyle name="Neutra" xfId="125"/>
    <cellStyle name="Neutral" xfId="126"/>
    <cellStyle name="Neutrale" xfId="127"/>
    <cellStyle name="Normal" xfId="0" builtinId="0"/>
    <cellStyle name="Normal 2" xfId="128"/>
    <cellStyle name="Normal 2 2" xfId="129"/>
    <cellStyle name="Normal 2 3" xfId="130"/>
    <cellStyle name="Normal 2 4" xfId="131"/>
    <cellStyle name="Normal 2_Portugal_Annual_Report_2011_Tables_20_Aug_2012" xfId="132"/>
    <cellStyle name="Normal 2_Tabela III_E_1_NP 2011-2013_DI" xfId="133"/>
    <cellStyle name="Normal 3" xfId="134"/>
    <cellStyle name="Normale 2" xfId="135"/>
    <cellStyle name="Normale 2 2" xfId="136"/>
    <cellStyle name="Normale 2_DCF Standard tables AR 2013" xfId="137"/>
    <cellStyle name="Normale 2_DCF_Guidelines_Standard-Tables_Version-2009" xfId="138"/>
    <cellStyle name="Normale 3" xfId="139"/>
    <cellStyle name="Normale 3 2" xfId="140"/>
    <cellStyle name="Normale 3_DCF Standard tables AR 2013" xfId="141"/>
    <cellStyle name="Normale 3_Xl0000498" xfId="142"/>
    <cellStyle name="Normale_Guidelines_NP-Proposals_Standard-Tables_Version-2006_Final" xfId="143"/>
    <cellStyle name="Normale_Guidelines_NP-Proposals_Standard-Tables_Version-2006_Final 2" xfId="144"/>
    <cellStyle name="Nota" xfId="145"/>
    <cellStyle name="Notas" xfId="146"/>
    <cellStyle name="Note" xfId="223"/>
    <cellStyle name="Notiz" xfId="147"/>
    <cellStyle name="Output" xfId="224"/>
    <cellStyle name="Percentagem 2" xfId="148"/>
    <cellStyle name="Percentagem 2 2" xfId="149"/>
    <cellStyle name="Percentagem 2_Portugal_Annual_Report_2011_Tables_20_Aug_2012" xfId="150"/>
    <cellStyle name="Percentagem 3" xfId="151"/>
    <cellStyle name="Percentagem 4" xfId="152"/>
    <cellStyle name="Percentagem 5" xfId="153"/>
    <cellStyle name="Percentagem 5 2" xfId="154"/>
    <cellStyle name="Percentagem 6" xfId="295"/>
    <cellStyle name="Percentagem 7" xfId="309"/>
    <cellStyle name="Percentagem 8" xfId="263"/>
    <cellStyle name="Percentuale 2" xfId="155"/>
    <cellStyle name="Saída" xfId="156"/>
    <cellStyle name="Saída 2" xfId="268" hidden="1"/>
    <cellStyle name="Saída 2" xfId="304"/>
    <cellStyle name="Salida" xfId="157"/>
    <cellStyle name="Schlecht" xfId="158"/>
    <cellStyle name="Testo avviso" xfId="159"/>
    <cellStyle name="Testo descrittivo" xfId="160"/>
    <cellStyle name="Texto de advertencia" xfId="161"/>
    <cellStyle name="Texto de Aviso" xfId="162"/>
    <cellStyle name="Texto explicativo" xfId="163"/>
    <cellStyle name="Texto Explicativo 2" xfId="270" hidden="1"/>
    <cellStyle name="Texto Explicativo 2" xfId="300"/>
    <cellStyle name="Title" xfId="225"/>
    <cellStyle name="Titolo" xfId="164"/>
    <cellStyle name="Titolo 1" xfId="165"/>
    <cellStyle name="Titolo 2" xfId="166"/>
    <cellStyle name="Titolo 3" xfId="167"/>
    <cellStyle name="Titolo 4" xfId="168"/>
    <cellStyle name="Título" xfId="169"/>
    <cellStyle name="Título 1" xfId="170"/>
    <cellStyle name="Título 2" xfId="171"/>
    <cellStyle name="Título 3" xfId="172"/>
    <cellStyle name="Título 4" xfId="173"/>
    <cellStyle name="Título_DCF Standard tables AR 2013" xfId="174"/>
    <cellStyle name="Total" xfId="175" builtinId="25" customBuiltin="1"/>
    <cellStyle name="Total 2" xfId="264"/>
    <cellStyle name="Totale" xfId="176"/>
    <cellStyle name="Überschrift" xfId="177"/>
    <cellStyle name="Überschrift 1" xfId="178"/>
    <cellStyle name="Überschrift 2" xfId="179"/>
    <cellStyle name="Überschrift 3" xfId="180"/>
    <cellStyle name="Überschrift 4" xfId="181"/>
    <cellStyle name="Valore non valido" xfId="182"/>
    <cellStyle name="Valore valido" xfId="183"/>
    <cellStyle name="Verificar Célula" xfId="184"/>
    <cellStyle name="Verknüpfte Zelle" xfId="185"/>
    <cellStyle name="Vírgula 2" xfId="186"/>
    <cellStyle name="Vírgula 3" xfId="244"/>
    <cellStyle name="Warnender Text" xfId="187"/>
    <cellStyle name="Warning Text" xfId="226"/>
    <cellStyle name="Zelle überprüfen" xfId="18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666666"/>
      <rgbColor rgb="00800080"/>
      <rgbColor rgb="0000808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  <color rgb="FF808080"/>
      <color rgb="FFDDDDDD"/>
      <color rgb="FFD9D9D9"/>
      <color rgb="FF9999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irepa.org/Documents%20and%20Settings/Evelina/Documenti/Doc/STECF/SGECA/EWG%2011-18/TOR%207%20-%20guidelines/Final%20rev%20guidel%20AR%20(vers%20Dec%202011)/new%20tables%20for%20AR%20and%20N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I_B_1"/>
      <sheetName val="III_B_3"/>
      <sheetName val="III_F_1"/>
      <sheetName val="IV_A_3"/>
      <sheetName val="IV_B_2"/>
      <sheetName val="drop down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Active gears - Beam trawlers</v>
          </cell>
          <cell r="G4" t="str">
            <v>0-&lt; 10 m</v>
          </cell>
        </row>
        <row r="5">
          <cell r="B5" t="str">
            <v>Active gears - Demersal trawlers and/or demersal seiners</v>
          </cell>
          <cell r="G5" t="str">
            <v>0-&lt; 6 m</v>
          </cell>
        </row>
        <row r="6">
          <cell r="B6" t="str">
            <v>Active gears - Pelagic trawlers</v>
          </cell>
          <cell r="G6" t="str">
            <v>10-&lt; 12 m</v>
          </cell>
        </row>
        <row r="7">
          <cell r="B7" t="str">
            <v>Active gears - Purse seiners</v>
          </cell>
          <cell r="G7" t="str">
            <v>6-&lt; 12 m</v>
          </cell>
        </row>
        <row r="8">
          <cell r="B8" t="str">
            <v>Active gears - Dredgers</v>
          </cell>
          <cell r="G8" t="str">
            <v>12-&lt; 18 m</v>
          </cell>
        </row>
        <row r="9">
          <cell r="B9" t="str">
            <v>Active gears - Vessel using other active gears</v>
          </cell>
          <cell r="G9" t="str">
            <v>18-&lt; 24 m</v>
          </cell>
        </row>
        <row r="10">
          <cell r="B10" t="str">
            <v>Active gears - Vessels using Polyvalent ‘active’ gears only</v>
          </cell>
          <cell r="G10" t="str">
            <v>24-&lt; 40 m</v>
          </cell>
        </row>
        <row r="11">
          <cell r="B11" t="str">
            <v>Passive gears - Vessels using hooks</v>
          </cell>
          <cell r="G11" t="str">
            <v>40 m or larger</v>
          </cell>
        </row>
        <row r="12">
          <cell r="B12" t="str">
            <v>Passive gears - Drift and/or fixed netters</v>
          </cell>
        </row>
        <row r="13">
          <cell r="B13" t="str">
            <v>Passive gears - Vessels using Pots and/or traps</v>
          </cell>
        </row>
        <row r="14">
          <cell r="B14" t="str">
            <v>Passive gears - Vessels using other Passive gears</v>
          </cell>
        </row>
        <row r="15">
          <cell r="B15" t="str">
            <v>Passive gears - Vessels using Polyvalent ‘passive’ gears only</v>
          </cell>
        </row>
        <row r="16">
          <cell r="B16" t="str">
            <v>Pollyvalent gears - Vessels using active and passive gears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5"/>
  <sheetViews>
    <sheetView tabSelected="1" zoomScaleSheetLayoutView="100" workbookViewId="0">
      <pane ySplit="3" topLeftCell="A4" activePane="bottomLeft" state="frozen"/>
      <selection pane="bottomLeft" activeCell="F129" sqref="F129"/>
    </sheetView>
  </sheetViews>
  <sheetFormatPr defaultColWidth="11.42578125" defaultRowHeight="12.75"/>
  <cols>
    <col min="1" max="1" width="7.7109375" style="182" customWidth="1"/>
    <col min="2" max="2" width="55.42578125" style="182" customWidth="1"/>
    <col min="3" max="3" width="18.7109375" style="18" customWidth="1"/>
    <col min="4" max="4" width="18.7109375" style="182" customWidth="1"/>
    <col min="5" max="5" width="16.7109375" style="182" customWidth="1"/>
    <col min="6" max="6" width="18.28515625" style="182" customWidth="1"/>
    <col min="7" max="7" width="12.7109375" style="182" customWidth="1"/>
    <col min="8" max="8" width="13.140625" style="182" customWidth="1"/>
    <col min="9" max="9" width="13.28515625" style="182" customWidth="1"/>
    <col min="10" max="256" width="11.42578125" style="182"/>
    <col min="257" max="257" width="7.7109375" style="182" customWidth="1"/>
    <col min="258" max="258" width="55.42578125" style="182" customWidth="1"/>
    <col min="259" max="260" width="18.7109375" style="182" customWidth="1"/>
    <col min="261" max="261" width="16.7109375" style="182" customWidth="1"/>
    <col min="262" max="262" width="18.28515625" style="182" customWidth="1"/>
    <col min="263" max="263" width="12.7109375" style="182" customWidth="1"/>
    <col min="264" max="264" width="13.140625" style="182" customWidth="1"/>
    <col min="265" max="265" width="13.28515625" style="182" customWidth="1"/>
    <col min="266" max="512" width="11.42578125" style="182"/>
    <col min="513" max="513" width="7.7109375" style="182" customWidth="1"/>
    <col min="514" max="514" width="55.42578125" style="182" customWidth="1"/>
    <col min="515" max="516" width="18.7109375" style="182" customWidth="1"/>
    <col min="517" max="517" width="16.7109375" style="182" customWidth="1"/>
    <col min="518" max="518" width="18.28515625" style="182" customWidth="1"/>
    <col min="519" max="519" width="12.7109375" style="182" customWidth="1"/>
    <col min="520" max="520" width="13.140625" style="182" customWidth="1"/>
    <col min="521" max="521" width="13.28515625" style="182" customWidth="1"/>
    <col min="522" max="768" width="11.42578125" style="182"/>
    <col min="769" max="769" width="7.7109375" style="182" customWidth="1"/>
    <col min="770" max="770" width="55.42578125" style="182" customWidth="1"/>
    <col min="771" max="772" width="18.7109375" style="182" customWidth="1"/>
    <col min="773" max="773" width="16.7109375" style="182" customWidth="1"/>
    <col min="774" max="774" width="18.28515625" style="182" customWidth="1"/>
    <col min="775" max="775" width="12.7109375" style="182" customWidth="1"/>
    <col min="776" max="776" width="13.140625" style="182" customWidth="1"/>
    <col min="777" max="777" width="13.28515625" style="182" customWidth="1"/>
    <col min="778" max="1024" width="11.42578125" style="182"/>
    <col min="1025" max="1025" width="7.7109375" style="182" customWidth="1"/>
    <col min="1026" max="1026" width="55.42578125" style="182" customWidth="1"/>
    <col min="1027" max="1028" width="18.7109375" style="182" customWidth="1"/>
    <col min="1029" max="1029" width="16.7109375" style="182" customWidth="1"/>
    <col min="1030" max="1030" width="18.28515625" style="182" customWidth="1"/>
    <col min="1031" max="1031" width="12.7109375" style="182" customWidth="1"/>
    <col min="1032" max="1032" width="13.140625" style="182" customWidth="1"/>
    <col min="1033" max="1033" width="13.28515625" style="182" customWidth="1"/>
    <col min="1034" max="1280" width="11.42578125" style="182"/>
    <col min="1281" max="1281" width="7.7109375" style="182" customWidth="1"/>
    <col min="1282" max="1282" width="55.42578125" style="182" customWidth="1"/>
    <col min="1283" max="1284" width="18.7109375" style="182" customWidth="1"/>
    <col min="1285" max="1285" width="16.7109375" style="182" customWidth="1"/>
    <col min="1286" max="1286" width="18.28515625" style="182" customWidth="1"/>
    <col min="1287" max="1287" width="12.7109375" style="182" customWidth="1"/>
    <col min="1288" max="1288" width="13.140625" style="182" customWidth="1"/>
    <col min="1289" max="1289" width="13.28515625" style="182" customWidth="1"/>
    <col min="1290" max="1536" width="11.42578125" style="182"/>
    <col min="1537" max="1537" width="7.7109375" style="182" customWidth="1"/>
    <col min="1538" max="1538" width="55.42578125" style="182" customWidth="1"/>
    <col min="1539" max="1540" width="18.7109375" style="182" customWidth="1"/>
    <col min="1541" max="1541" width="16.7109375" style="182" customWidth="1"/>
    <col min="1542" max="1542" width="18.28515625" style="182" customWidth="1"/>
    <col min="1543" max="1543" width="12.7109375" style="182" customWidth="1"/>
    <col min="1544" max="1544" width="13.140625" style="182" customWidth="1"/>
    <col min="1545" max="1545" width="13.28515625" style="182" customWidth="1"/>
    <col min="1546" max="1792" width="11.42578125" style="182"/>
    <col min="1793" max="1793" width="7.7109375" style="182" customWidth="1"/>
    <col min="1794" max="1794" width="55.42578125" style="182" customWidth="1"/>
    <col min="1795" max="1796" width="18.7109375" style="182" customWidth="1"/>
    <col min="1797" max="1797" width="16.7109375" style="182" customWidth="1"/>
    <col min="1798" max="1798" width="18.28515625" style="182" customWidth="1"/>
    <col min="1799" max="1799" width="12.7109375" style="182" customWidth="1"/>
    <col min="1800" max="1800" width="13.140625" style="182" customWidth="1"/>
    <col min="1801" max="1801" width="13.28515625" style="182" customWidth="1"/>
    <col min="1802" max="2048" width="11.42578125" style="182"/>
    <col min="2049" max="2049" width="7.7109375" style="182" customWidth="1"/>
    <col min="2050" max="2050" width="55.42578125" style="182" customWidth="1"/>
    <col min="2051" max="2052" width="18.7109375" style="182" customWidth="1"/>
    <col min="2053" max="2053" width="16.7109375" style="182" customWidth="1"/>
    <col min="2054" max="2054" width="18.28515625" style="182" customWidth="1"/>
    <col min="2055" max="2055" width="12.7109375" style="182" customWidth="1"/>
    <col min="2056" max="2056" width="13.140625" style="182" customWidth="1"/>
    <col min="2057" max="2057" width="13.28515625" style="182" customWidth="1"/>
    <col min="2058" max="2304" width="11.42578125" style="182"/>
    <col min="2305" max="2305" width="7.7109375" style="182" customWidth="1"/>
    <col min="2306" max="2306" width="55.42578125" style="182" customWidth="1"/>
    <col min="2307" max="2308" width="18.7109375" style="182" customWidth="1"/>
    <col min="2309" max="2309" width="16.7109375" style="182" customWidth="1"/>
    <col min="2310" max="2310" width="18.28515625" style="182" customWidth="1"/>
    <col min="2311" max="2311" width="12.7109375" style="182" customWidth="1"/>
    <col min="2312" max="2312" width="13.140625" style="182" customWidth="1"/>
    <col min="2313" max="2313" width="13.28515625" style="182" customWidth="1"/>
    <col min="2314" max="2560" width="11.42578125" style="182"/>
    <col min="2561" max="2561" width="7.7109375" style="182" customWidth="1"/>
    <col min="2562" max="2562" width="55.42578125" style="182" customWidth="1"/>
    <col min="2563" max="2564" width="18.7109375" style="182" customWidth="1"/>
    <col min="2565" max="2565" width="16.7109375" style="182" customWidth="1"/>
    <col min="2566" max="2566" width="18.28515625" style="182" customWidth="1"/>
    <col min="2567" max="2567" width="12.7109375" style="182" customWidth="1"/>
    <col min="2568" max="2568" width="13.140625" style="182" customWidth="1"/>
    <col min="2569" max="2569" width="13.28515625" style="182" customWidth="1"/>
    <col min="2570" max="2816" width="11.42578125" style="182"/>
    <col min="2817" max="2817" width="7.7109375" style="182" customWidth="1"/>
    <col min="2818" max="2818" width="55.42578125" style="182" customWidth="1"/>
    <col min="2819" max="2820" width="18.7109375" style="182" customWidth="1"/>
    <col min="2821" max="2821" width="16.7109375" style="182" customWidth="1"/>
    <col min="2822" max="2822" width="18.28515625" style="182" customWidth="1"/>
    <col min="2823" max="2823" width="12.7109375" style="182" customWidth="1"/>
    <col min="2824" max="2824" width="13.140625" style="182" customWidth="1"/>
    <col min="2825" max="2825" width="13.28515625" style="182" customWidth="1"/>
    <col min="2826" max="3072" width="11.42578125" style="182"/>
    <col min="3073" max="3073" width="7.7109375" style="182" customWidth="1"/>
    <col min="3074" max="3074" width="55.42578125" style="182" customWidth="1"/>
    <col min="3075" max="3076" width="18.7109375" style="182" customWidth="1"/>
    <col min="3077" max="3077" width="16.7109375" style="182" customWidth="1"/>
    <col min="3078" max="3078" width="18.28515625" style="182" customWidth="1"/>
    <col min="3079" max="3079" width="12.7109375" style="182" customWidth="1"/>
    <col min="3080" max="3080" width="13.140625" style="182" customWidth="1"/>
    <col min="3081" max="3081" width="13.28515625" style="182" customWidth="1"/>
    <col min="3082" max="3328" width="11.42578125" style="182"/>
    <col min="3329" max="3329" width="7.7109375" style="182" customWidth="1"/>
    <col min="3330" max="3330" width="55.42578125" style="182" customWidth="1"/>
    <col min="3331" max="3332" width="18.7109375" style="182" customWidth="1"/>
    <col min="3333" max="3333" width="16.7109375" style="182" customWidth="1"/>
    <col min="3334" max="3334" width="18.28515625" style="182" customWidth="1"/>
    <col min="3335" max="3335" width="12.7109375" style="182" customWidth="1"/>
    <col min="3336" max="3336" width="13.140625" style="182" customWidth="1"/>
    <col min="3337" max="3337" width="13.28515625" style="182" customWidth="1"/>
    <col min="3338" max="3584" width="11.42578125" style="182"/>
    <col min="3585" max="3585" width="7.7109375" style="182" customWidth="1"/>
    <col min="3586" max="3586" width="55.42578125" style="182" customWidth="1"/>
    <col min="3587" max="3588" width="18.7109375" style="182" customWidth="1"/>
    <col min="3589" max="3589" width="16.7109375" style="182" customWidth="1"/>
    <col min="3590" max="3590" width="18.28515625" style="182" customWidth="1"/>
    <col min="3591" max="3591" width="12.7109375" style="182" customWidth="1"/>
    <col min="3592" max="3592" width="13.140625" style="182" customWidth="1"/>
    <col min="3593" max="3593" width="13.28515625" style="182" customWidth="1"/>
    <col min="3594" max="3840" width="11.42578125" style="182"/>
    <col min="3841" max="3841" width="7.7109375" style="182" customWidth="1"/>
    <col min="3842" max="3842" width="55.42578125" style="182" customWidth="1"/>
    <col min="3843" max="3844" width="18.7109375" style="182" customWidth="1"/>
    <col min="3845" max="3845" width="16.7109375" style="182" customWidth="1"/>
    <col min="3846" max="3846" width="18.28515625" style="182" customWidth="1"/>
    <col min="3847" max="3847" width="12.7109375" style="182" customWidth="1"/>
    <col min="3848" max="3848" width="13.140625" style="182" customWidth="1"/>
    <col min="3849" max="3849" width="13.28515625" style="182" customWidth="1"/>
    <col min="3850" max="4096" width="11.42578125" style="182"/>
    <col min="4097" max="4097" width="7.7109375" style="182" customWidth="1"/>
    <col min="4098" max="4098" width="55.42578125" style="182" customWidth="1"/>
    <col min="4099" max="4100" width="18.7109375" style="182" customWidth="1"/>
    <col min="4101" max="4101" width="16.7109375" style="182" customWidth="1"/>
    <col min="4102" max="4102" width="18.28515625" style="182" customWidth="1"/>
    <col min="4103" max="4103" width="12.7109375" style="182" customWidth="1"/>
    <col min="4104" max="4104" width="13.140625" style="182" customWidth="1"/>
    <col min="4105" max="4105" width="13.28515625" style="182" customWidth="1"/>
    <col min="4106" max="4352" width="11.42578125" style="182"/>
    <col min="4353" max="4353" width="7.7109375" style="182" customWidth="1"/>
    <col min="4354" max="4354" width="55.42578125" style="182" customWidth="1"/>
    <col min="4355" max="4356" width="18.7109375" style="182" customWidth="1"/>
    <col min="4357" max="4357" width="16.7109375" style="182" customWidth="1"/>
    <col min="4358" max="4358" width="18.28515625" style="182" customWidth="1"/>
    <col min="4359" max="4359" width="12.7109375" style="182" customWidth="1"/>
    <col min="4360" max="4360" width="13.140625" style="182" customWidth="1"/>
    <col min="4361" max="4361" width="13.28515625" style="182" customWidth="1"/>
    <col min="4362" max="4608" width="11.42578125" style="182"/>
    <col min="4609" max="4609" width="7.7109375" style="182" customWidth="1"/>
    <col min="4610" max="4610" width="55.42578125" style="182" customWidth="1"/>
    <col min="4611" max="4612" width="18.7109375" style="182" customWidth="1"/>
    <col min="4613" max="4613" width="16.7109375" style="182" customWidth="1"/>
    <col min="4614" max="4614" width="18.28515625" style="182" customWidth="1"/>
    <col min="4615" max="4615" width="12.7109375" style="182" customWidth="1"/>
    <col min="4616" max="4616" width="13.140625" style="182" customWidth="1"/>
    <col min="4617" max="4617" width="13.28515625" style="182" customWidth="1"/>
    <col min="4618" max="4864" width="11.42578125" style="182"/>
    <col min="4865" max="4865" width="7.7109375" style="182" customWidth="1"/>
    <col min="4866" max="4866" width="55.42578125" style="182" customWidth="1"/>
    <col min="4867" max="4868" width="18.7109375" style="182" customWidth="1"/>
    <col min="4869" max="4869" width="16.7109375" style="182" customWidth="1"/>
    <col min="4870" max="4870" width="18.28515625" style="182" customWidth="1"/>
    <col min="4871" max="4871" width="12.7109375" style="182" customWidth="1"/>
    <col min="4872" max="4872" width="13.140625" style="182" customWidth="1"/>
    <col min="4873" max="4873" width="13.28515625" style="182" customWidth="1"/>
    <col min="4874" max="5120" width="11.42578125" style="182"/>
    <col min="5121" max="5121" width="7.7109375" style="182" customWidth="1"/>
    <col min="5122" max="5122" width="55.42578125" style="182" customWidth="1"/>
    <col min="5123" max="5124" width="18.7109375" style="182" customWidth="1"/>
    <col min="5125" max="5125" width="16.7109375" style="182" customWidth="1"/>
    <col min="5126" max="5126" width="18.28515625" style="182" customWidth="1"/>
    <col min="5127" max="5127" width="12.7109375" style="182" customWidth="1"/>
    <col min="5128" max="5128" width="13.140625" style="182" customWidth="1"/>
    <col min="5129" max="5129" width="13.28515625" style="182" customWidth="1"/>
    <col min="5130" max="5376" width="11.42578125" style="182"/>
    <col min="5377" max="5377" width="7.7109375" style="182" customWidth="1"/>
    <col min="5378" max="5378" width="55.42578125" style="182" customWidth="1"/>
    <col min="5379" max="5380" width="18.7109375" style="182" customWidth="1"/>
    <col min="5381" max="5381" width="16.7109375" style="182" customWidth="1"/>
    <col min="5382" max="5382" width="18.28515625" style="182" customWidth="1"/>
    <col min="5383" max="5383" width="12.7109375" style="182" customWidth="1"/>
    <col min="5384" max="5384" width="13.140625" style="182" customWidth="1"/>
    <col min="5385" max="5385" width="13.28515625" style="182" customWidth="1"/>
    <col min="5386" max="5632" width="11.42578125" style="182"/>
    <col min="5633" max="5633" width="7.7109375" style="182" customWidth="1"/>
    <col min="5634" max="5634" width="55.42578125" style="182" customWidth="1"/>
    <col min="5635" max="5636" width="18.7109375" style="182" customWidth="1"/>
    <col min="5637" max="5637" width="16.7109375" style="182" customWidth="1"/>
    <col min="5638" max="5638" width="18.28515625" style="182" customWidth="1"/>
    <col min="5639" max="5639" width="12.7109375" style="182" customWidth="1"/>
    <col min="5640" max="5640" width="13.140625" style="182" customWidth="1"/>
    <col min="5641" max="5641" width="13.28515625" style="182" customWidth="1"/>
    <col min="5642" max="5888" width="11.42578125" style="182"/>
    <col min="5889" max="5889" width="7.7109375" style="182" customWidth="1"/>
    <col min="5890" max="5890" width="55.42578125" style="182" customWidth="1"/>
    <col min="5891" max="5892" width="18.7109375" style="182" customWidth="1"/>
    <col min="5893" max="5893" width="16.7109375" style="182" customWidth="1"/>
    <col min="5894" max="5894" width="18.28515625" style="182" customWidth="1"/>
    <col min="5895" max="5895" width="12.7109375" style="182" customWidth="1"/>
    <col min="5896" max="5896" width="13.140625" style="182" customWidth="1"/>
    <col min="5897" max="5897" width="13.28515625" style="182" customWidth="1"/>
    <col min="5898" max="6144" width="11.42578125" style="182"/>
    <col min="6145" max="6145" width="7.7109375" style="182" customWidth="1"/>
    <col min="6146" max="6146" width="55.42578125" style="182" customWidth="1"/>
    <col min="6147" max="6148" width="18.7109375" style="182" customWidth="1"/>
    <col min="6149" max="6149" width="16.7109375" style="182" customWidth="1"/>
    <col min="6150" max="6150" width="18.28515625" style="182" customWidth="1"/>
    <col min="6151" max="6151" width="12.7109375" style="182" customWidth="1"/>
    <col min="6152" max="6152" width="13.140625" style="182" customWidth="1"/>
    <col min="6153" max="6153" width="13.28515625" style="182" customWidth="1"/>
    <col min="6154" max="6400" width="11.42578125" style="182"/>
    <col min="6401" max="6401" width="7.7109375" style="182" customWidth="1"/>
    <col min="6402" max="6402" width="55.42578125" style="182" customWidth="1"/>
    <col min="6403" max="6404" width="18.7109375" style="182" customWidth="1"/>
    <col min="6405" max="6405" width="16.7109375" style="182" customWidth="1"/>
    <col min="6406" max="6406" width="18.28515625" style="182" customWidth="1"/>
    <col min="6407" max="6407" width="12.7109375" style="182" customWidth="1"/>
    <col min="6408" max="6408" width="13.140625" style="182" customWidth="1"/>
    <col min="6409" max="6409" width="13.28515625" style="182" customWidth="1"/>
    <col min="6410" max="6656" width="11.42578125" style="182"/>
    <col min="6657" max="6657" width="7.7109375" style="182" customWidth="1"/>
    <col min="6658" max="6658" width="55.42578125" style="182" customWidth="1"/>
    <col min="6659" max="6660" width="18.7109375" style="182" customWidth="1"/>
    <col min="6661" max="6661" width="16.7109375" style="182" customWidth="1"/>
    <col min="6662" max="6662" width="18.28515625" style="182" customWidth="1"/>
    <col min="6663" max="6663" width="12.7109375" style="182" customWidth="1"/>
    <col min="6664" max="6664" width="13.140625" style="182" customWidth="1"/>
    <col min="6665" max="6665" width="13.28515625" style="182" customWidth="1"/>
    <col min="6666" max="6912" width="11.42578125" style="182"/>
    <col min="6913" max="6913" width="7.7109375" style="182" customWidth="1"/>
    <col min="6914" max="6914" width="55.42578125" style="182" customWidth="1"/>
    <col min="6915" max="6916" width="18.7109375" style="182" customWidth="1"/>
    <col min="6917" max="6917" width="16.7109375" style="182" customWidth="1"/>
    <col min="6918" max="6918" width="18.28515625" style="182" customWidth="1"/>
    <col min="6919" max="6919" width="12.7109375" style="182" customWidth="1"/>
    <col min="6920" max="6920" width="13.140625" style="182" customWidth="1"/>
    <col min="6921" max="6921" width="13.28515625" style="182" customWidth="1"/>
    <col min="6922" max="7168" width="11.42578125" style="182"/>
    <col min="7169" max="7169" width="7.7109375" style="182" customWidth="1"/>
    <col min="7170" max="7170" width="55.42578125" style="182" customWidth="1"/>
    <col min="7171" max="7172" width="18.7109375" style="182" customWidth="1"/>
    <col min="7173" max="7173" width="16.7109375" style="182" customWidth="1"/>
    <col min="7174" max="7174" width="18.28515625" style="182" customWidth="1"/>
    <col min="7175" max="7175" width="12.7109375" style="182" customWidth="1"/>
    <col min="7176" max="7176" width="13.140625" style="182" customWidth="1"/>
    <col min="7177" max="7177" width="13.28515625" style="182" customWidth="1"/>
    <col min="7178" max="7424" width="11.42578125" style="182"/>
    <col min="7425" max="7425" width="7.7109375" style="182" customWidth="1"/>
    <col min="7426" max="7426" width="55.42578125" style="182" customWidth="1"/>
    <col min="7427" max="7428" width="18.7109375" style="182" customWidth="1"/>
    <col min="7429" max="7429" width="16.7109375" style="182" customWidth="1"/>
    <col min="7430" max="7430" width="18.28515625" style="182" customWidth="1"/>
    <col min="7431" max="7431" width="12.7109375" style="182" customWidth="1"/>
    <col min="7432" max="7432" width="13.140625" style="182" customWidth="1"/>
    <col min="7433" max="7433" width="13.28515625" style="182" customWidth="1"/>
    <col min="7434" max="7680" width="11.42578125" style="182"/>
    <col min="7681" max="7681" width="7.7109375" style="182" customWidth="1"/>
    <col min="7682" max="7682" width="55.42578125" style="182" customWidth="1"/>
    <col min="7683" max="7684" width="18.7109375" style="182" customWidth="1"/>
    <col min="7685" max="7685" width="16.7109375" style="182" customWidth="1"/>
    <col min="7686" max="7686" width="18.28515625" style="182" customWidth="1"/>
    <col min="7687" max="7687" width="12.7109375" style="182" customWidth="1"/>
    <col min="7688" max="7688" width="13.140625" style="182" customWidth="1"/>
    <col min="7689" max="7689" width="13.28515625" style="182" customWidth="1"/>
    <col min="7690" max="7936" width="11.42578125" style="182"/>
    <col min="7937" max="7937" width="7.7109375" style="182" customWidth="1"/>
    <col min="7938" max="7938" width="55.42578125" style="182" customWidth="1"/>
    <col min="7939" max="7940" width="18.7109375" style="182" customWidth="1"/>
    <col min="7941" max="7941" width="16.7109375" style="182" customWidth="1"/>
    <col min="7942" max="7942" width="18.28515625" style="182" customWidth="1"/>
    <col min="7943" max="7943" width="12.7109375" style="182" customWidth="1"/>
    <col min="7944" max="7944" width="13.140625" style="182" customWidth="1"/>
    <col min="7945" max="7945" width="13.28515625" style="182" customWidth="1"/>
    <col min="7946" max="8192" width="11.42578125" style="182"/>
    <col min="8193" max="8193" width="7.7109375" style="182" customWidth="1"/>
    <col min="8194" max="8194" width="55.42578125" style="182" customWidth="1"/>
    <col min="8195" max="8196" width="18.7109375" style="182" customWidth="1"/>
    <col min="8197" max="8197" width="16.7109375" style="182" customWidth="1"/>
    <col min="8198" max="8198" width="18.28515625" style="182" customWidth="1"/>
    <col min="8199" max="8199" width="12.7109375" style="182" customWidth="1"/>
    <col min="8200" max="8200" width="13.140625" style="182" customWidth="1"/>
    <col min="8201" max="8201" width="13.28515625" style="182" customWidth="1"/>
    <col min="8202" max="8448" width="11.42578125" style="182"/>
    <col min="8449" max="8449" width="7.7109375" style="182" customWidth="1"/>
    <col min="8450" max="8450" width="55.42578125" style="182" customWidth="1"/>
    <col min="8451" max="8452" width="18.7109375" style="182" customWidth="1"/>
    <col min="8453" max="8453" width="16.7109375" style="182" customWidth="1"/>
    <col min="8454" max="8454" width="18.28515625" style="182" customWidth="1"/>
    <col min="8455" max="8455" width="12.7109375" style="182" customWidth="1"/>
    <col min="8456" max="8456" width="13.140625" style="182" customWidth="1"/>
    <col min="8457" max="8457" width="13.28515625" style="182" customWidth="1"/>
    <col min="8458" max="8704" width="11.42578125" style="182"/>
    <col min="8705" max="8705" width="7.7109375" style="182" customWidth="1"/>
    <col min="8706" max="8706" width="55.42578125" style="182" customWidth="1"/>
    <col min="8707" max="8708" width="18.7109375" style="182" customWidth="1"/>
    <col min="8709" max="8709" width="16.7109375" style="182" customWidth="1"/>
    <col min="8710" max="8710" width="18.28515625" style="182" customWidth="1"/>
    <col min="8711" max="8711" width="12.7109375" style="182" customWidth="1"/>
    <col min="8712" max="8712" width="13.140625" style="182" customWidth="1"/>
    <col min="8713" max="8713" width="13.28515625" style="182" customWidth="1"/>
    <col min="8714" max="8960" width="11.42578125" style="182"/>
    <col min="8961" max="8961" width="7.7109375" style="182" customWidth="1"/>
    <col min="8962" max="8962" width="55.42578125" style="182" customWidth="1"/>
    <col min="8963" max="8964" width="18.7109375" style="182" customWidth="1"/>
    <col min="8965" max="8965" width="16.7109375" style="182" customWidth="1"/>
    <col min="8966" max="8966" width="18.28515625" style="182" customWidth="1"/>
    <col min="8967" max="8967" width="12.7109375" style="182" customWidth="1"/>
    <col min="8968" max="8968" width="13.140625" style="182" customWidth="1"/>
    <col min="8969" max="8969" width="13.28515625" style="182" customWidth="1"/>
    <col min="8970" max="9216" width="11.42578125" style="182"/>
    <col min="9217" max="9217" width="7.7109375" style="182" customWidth="1"/>
    <col min="9218" max="9218" width="55.42578125" style="182" customWidth="1"/>
    <col min="9219" max="9220" width="18.7109375" style="182" customWidth="1"/>
    <col min="9221" max="9221" width="16.7109375" style="182" customWidth="1"/>
    <col min="9222" max="9222" width="18.28515625" style="182" customWidth="1"/>
    <col min="9223" max="9223" width="12.7109375" style="182" customWidth="1"/>
    <col min="9224" max="9224" width="13.140625" style="182" customWidth="1"/>
    <col min="9225" max="9225" width="13.28515625" style="182" customWidth="1"/>
    <col min="9226" max="9472" width="11.42578125" style="182"/>
    <col min="9473" max="9473" width="7.7109375" style="182" customWidth="1"/>
    <col min="9474" max="9474" width="55.42578125" style="182" customWidth="1"/>
    <col min="9475" max="9476" width="18.7109375" style="182" customWidth="1"/>
    <col min="9477" max="9477" width="16.7109375" style="182" customWidth="1"/>
    <col min="9478" max="9478" width="18.28515625" style="182" customWidth="1"/>
    <col min="9479" max="9479" width="12.7109375" style="182" customWidth="1"/>
    <col min="9480" max="9480" width="13.140625" style="182" customWidth="1"/>
    <col min="9481" max="9481" width="13.28515625" style="182" customWidth="1"/>
    <col min="9482" max="9728" width="11.42578125" style="182"/>
    <col min="9729" max="9729" width="7.7109375" style="182" customWidth="1"/>
    <col min="9730" max="9730" width="55.42578125" style="182" customWidth="1"/>
    <col min="9731" max="9732" width="18.7109375" style="182" customWidth="1"/>
    <col min="9733" max="9733" width="16.7109375" style="182" customWidth="1"/>
    <col min="9734" max="9734" width="18.28515625" style="182" customWidth="1"/>
    <col min="9735" max="9735" width="12.7109375" style="182" customWidth="1"/>
    <col min="9736" max="9736" width="13.140625" style="182" customWidth="1"/>
    <col min="9737" max="9737" width="13.28515625" style="182" customWidth="1"/>
    <col min="9738" max="9984" width="11.42578125" style="182"/>
    <col min="9985" max="9985" width="7.7109375" style="182" customWidth="1"/>
    <col min="9986" max="9986" width="55.42578125" style="182" customWidth="1"/>
    <col min="9987" max="9988" width="18.7109375" style="182" customWidth="1"/>
    <col min="9989" max="9989" width="16.7109375" style="182" customWidth="1"/>
    <col min="9990" max="9990" width="18.28515625" style="182" customWidth="1"/>
    <col min="9991" max="9991" width="12.7109375" style="182" customWidth="1"/>
    <col min="9992" max="9992" width="13.140625" style="182" customWidth="1"/>
    <col min="9993" max="9993" width="13.28515625" style="182" customWidth="1"/>
    <col min="9994" max="10240" width="11.42578125" style="182"/>
    <col min="10241" max="10241" width="7.7109375" style="182" customWidth="1"/>
    <col min="10242" max="10242" width="55.42578125" style="182" customWidth="1"/>
    <col min="10243" max="10244" width="18.7109375" style="182" customWidth="1"/>
    <col min="10245" max="10245" width="16.7109375" style="182" customWidth="1"/>
    <col min="10246" max="10246" width="18.28515625" style="182" customWidth="1"/>
    <col min="10247" max="10247" width="12.7109375" style="182" customWidth="1"/>
    <col min="10248" max="10248" width="13.140625" style="182" customWidth="1"/>
    <col min="10249" max="10249" width="13.28515625" style="182" customWidth="1"/>
    <col min="10250" max="10496" width="11.42578125" style="182"/>
    <col min="10497" max="10497" width="7.7109375" style="182" customWidth="1"/>
    <col min="10498" max="10498" width="55.42578125" style="182" customWidth="1"/>
    <col min="10499" max="10500" width="18.7109375" style="182" customWidth="1"/>
    <col min="10501" max="10501" width="16.7109375" style="182" customWidth="1"/>
    <col min="10502" max="10502" width="18.28515625" style="182" customWidth="1"/>
    <col min="10503" max="10503" width="12.7109375" style="182" customWidth="1"/>
    <col min="10504" max="10504" width="13.140625" style="182" customWidth="1"/>
    <col min="10505" max="10505" width="13.28515625" style="182" customWidth="1"/>
    <col min="10506" max="10752" width="11.42578125" style="182"/>
    <col min="10753" max="10753" width="7.7109375" style="182" customWidth="1"/>
    <col min="10754" max="10754" width="55.42578125" style="182" customWidth="1"/>
    <col min="10755" max="10756" width="18.7109375" style="182" customWidth="1"/>
    <col min="10757" max="10757" width="16.7109375" style="182" customWidth="1"/>
    <col min="10758" max="10758" width="18.28515625" style="182" customWidth="1"/>
    <col min="10759" max="10759" width="12.7109375" style="182" customWidth="1"/>
    <col min="10760" max="10760" width="13.140625" style="182" customWidth="1"/>
    <col min="10761" max="10761" width="13.28515625" style="182" customWidth="1"/>
    <col min="10762" max="11008" width="11.42578125" style="182"/>
    <col min="11009" max="11009" width="7.7109375" style="182" customWidth="1"/>
    <col min="11010" max="11010" width="55.42578125" style="182" customWidth="1"/>
    <col min="11011" max="11012" width="18.7109375" style="182" customWidth="1"/>
    <col min="11013" max="11013" width="16.7109375" style="182" customWidth="1"/>
    <col min="11014" max="11014" width="18.28515625" style="182" customWidth="1"/>
    <col min="11015" max="11015" width="12.7109375" style="182" customWidth="1"/>
    <col min="11016" max="11016" width="13.140625" style="182" customWidth="1"/>
    <col min="11017" max="11017" width="13.28515625" style="182" customWidth="1"/>
    <col min="11018" max="11264" width="11.42578125" style="182"/>
    <col min="11265" max="11265" width="7.7109375" style="182" customWidth="1"/>
    <col min="11266" max="11266" width="55.42578125" style="182" customWidth="1"/>
    <col min="11267" max="11268" width="18.7109375" style="182" customWidth="1"/>
    <col min="11269" max="11269" width="16.7109375" style="182" customWidth="1"/>
    <col min="11270" max="11270" width="18.28515625" style="182" customWidth="1"/>
    <col min="11271" max="11271" width="12.7109375" style="182" customWidth="1"/>
    <col min="11272" max="11272" width="13.140625" style="182" customWidth="1"/>
    <col min="11273" max="11273" width="13.28515625" style="182" customWidth="1"/>
    <col min="11274" max="11520" width="11.42578125" style="182"/>
    <col min="11521" max="11521" width="7.7109375" style="182" customWidth="1"/>
    <col min="11522" max="11522" width="55.42578125" style="182" customWidth="1"/>
    <col min="11523" max="11524" width="18.7109375" style="182" customWidth="1"/>
    <col min="11525" max="11525" width="16.7109375" style="182" customWidth="1"/>
    <col min="11526" max="11526" width="18.28515625" style="182" customWidth="1"/>
    <col min="11527" max="11527" width="12.7109375" style="182" customWidth="1"/>
    <col min="11528" max="11528" width="13.140625" style="182" customWidth="1"/>
    <col min="11529" max="11529" width="13.28515625" style="182" customWidth="1"/>
    <col min="11530" max="11776" width="11.42578125" style="182"/>
    <col min="11777" max="11777" width="7.7109375" style="182" customWidth="1"/>
    <col min="11778" max="11778" width="55.42578125" style="182" customWidth="1"/>
    <col min="11779" max="11780" width="18.7109375" style="182" customWidth="1"/>
    <col min="11781" max="11781" width="16.7109375" style="182" customWidth="1"/>
    <col min="11782" max="11782" width="18.28515625" style="182" customWidth="1"/>
    <col min="11783" max="11783" width="12.7109375" style="182" customWidth="1"/>
    <col min="11784" max="11784" width="13.140625" style="182" customWidth="1"/>
    <col min="11785" max="11785" width="13.28515625" style="182" customWidth="1"/>
    <col min="11786" max="12032" width="11.42578125" style="182"/>
    <col min="12033" max="12033" width="7.7109375" style="182" customWidth="1"/>
    <col min="12034" max="12034" width="55.42578125" style="182" customWidth="1"/>
    <col min="12035" max="12036" width="18.7109375" style="182" customWidth="1"/>
    <col min="12037" max="12037" width="16.7109375" style="182" customWidth="1"/>
    <col min="12038" max="12038" width="18.28515625" style="182" customWidth="1"/>
    <col min="12039" max="12039" width="12.7109375" style="182" customWidth="1"/>
    <col min="12040" max="12040" width="13.140625" style="182" customWidth="1"/>
    <col min="12041" max="12041" width="13.28515625" style="182" customWidth="1"/>
    <col min="12042" max="12288" width="11.42578125" style="182"/>
    <col min="12289" max="12289" width="7.7109375" style="182" customWidth="1"/>
    <col min="12290" max="12290" width="55.42578125" style="182" customWidth="1"/>
    <col min="12291" max="12292" width="18.7109375" style="182" customWidth="1"/>
    <col min="12293" max="12293" width="16.7109375" style="182" customWidth="1"/>
    <col min="12294" max="12294" width="18.28515625" style="182" customWidth="1"/>
    <col min="12295" max="12295" width="12.7109375" style="182" customWidth="1"/>
    <col min="12296" max="12296" width="13.140625" style="182" customWidth="1"/>
    <col min="12297" max="12297" width="13.28515625" style="182" customWidth="1"/>
    <col min="12298" max="12544" width="11.42578125" style="182"/>
    <col min="12545" max="12545" width="7.7109375" style="182" customWidth="1"/>
    <col min="12546" max="12546" width="55.42578125" style="182" customWidth="1"/>
    <col min="12547" max="12548" width="18.7109375" style="182" customWidth="1"/>
    <col min="12549" max="12549" width="16.7109375" style="182" customWidth="1"/>
    <col min="12550" max="12550" width="18.28515625" style="182" customWidth="1"/>
    <col min="12551" max="12551" width="12.7109375" style="182" customWidth="1"/>
    <col min="12552" max="12552" width="13.140625" style="182" customWidth="1"/>
    <col min="12553" max="12553" width="13.28515625" style="182" customWidth="1"/>
    <col min="12554" max="12800" width="11.42578125" style="182"/>
    <col min="12801" max="12801" width="7.7109375" style="182" customWidth="1"/>
    <col min="12802" max="12802" width="55.42578125" style="182" customWidth="1"/>
    <col min="12803" max="12804" width="18.7109375" style="182" customWidth="1"/>
    <col min="12805" max="12805" width="16.7109375" style="182" customWidth="1"/>
    <col min="12806" max="12806" width="18.28515625" style="182" customWidth="1"/>
    <col min="12807" max="12807" width="12.7109375" style="182" customWidth="1"/>
    <col min="12808" max="12808" width="13.140625" style="182" customWidth="1"/>
    <col min="12809" max="12809" width="13.28515625" style="182" customWidth="1"/>
    <col min="12810" max="13056" width="11.42578125" style="182"/>
    <col min="13057" max="13057" width="7.7109375" style="182" customWidth="1"/>
    <col min="13058" max="13058" width="55.42578125" style="182" customWidth="1"/>
    <col min="13059" max="13060" width="18.7109375" style="182" customWidth="1"/>
    <col min="13061" max="13061" width="16.7109375" style="182" customWidth="1"/>
    <col min="13062" max="13062" width="18.28515625" style="182" customWidth="1"/>
    <col min="13063" max="13063" width="12.7109375" style="182" customWidth="1"/>
    <col min="13064" max="13064" width="13.140625" style="182" customWidth="1"/>
    <col min="13065" max="13065" width="13.28515625" style="182" customWidth="1"/>
    <col min="13066" max="13312" width="11.42578125" style="182"/>
    <col min="13313" max="13313" width="7.7109375" style="182" customWidth="1"/>
    <col min="13314" max="13314" width="55.42578125" style="182" customWidth="1"/>
    <col min="13315" max="13316" width="18.7109375" style="182" customWidth="1"/>
    <col min="13317" max="13317" width="16.7109375" style="182" customWidth="1"/>
    <col min="13318" max="13318" width="18.28515625" style="182" customWidth="1"/>
    <col min="13319" max="13319" width="12.7109375" style="182" customWidth="1"/>
    <col min="13320" max="13320" width="13.140625" style="182" customWidth="1"/>
    <col min="13321" max="13321" width="13.28515625" style="182" customWidth="1"/>
    <col min="13322" max="13568" width="11.42578125" style="182"/>
    <col min="13569" max="13569" width="7.7109375" style="182" customWidth="1"/>
    <col min="13570" max="13570" width="55.42578125" style="182" customWidth="1"/>
    <col min="13571" max="13572" width="18.7109375" style="182" customWidth="1"/>
    <col min="13573" max="13573" width="16.7109375" style="182" customWidth="1"/>
    <col min="13574" max="13574" width="18.28515625" style="182" customWidth="1"/>
    <col min="13575" max="13575" width="12.7109375" style="182" customWidth="1"/>
    <col min="13576" max="13576" width="13.140625" style="182" customWidth="1"/>
    <col min="13577" max="13577" width="13.28515625" style="182" customWidth="1"/>
    <col min="13578" max="13824" width="11.42578125" style="182"/>
    <col min="13825" max="13825" width="7.7109375" style="182" customWidth="1"/>
    <col min="13826" max="13826" width="55.42578125" style="182" customWidth="1"/>
    <col min="13827" max="13828" width="18.7109375" style="182" customWidth="1"/>
    <col min="13829" max="13829" width="16.7109375" style="182" customWidth="1"/>
    <col min="13830" max="13830" width="18.28515625" style="182" customWidth="1"/>
    <col min="13831" max="13831" width="12.7109375" style="182" customWidth="1"/>
    <col min="13832" max="13832" width="13.140625" style="182" customWidth="1"/>
    <col min="13833" max="13833" width="13.28515625" style="182" customWidth="1"/>
    <col min="13834" max="14080" width="11.42578125" style="182"/>
    <col min="14081" max="14081" width="7.7109375" style="182" customWidth="1"/>
    <col min="14082" max="14082" width="55.42578125" style="182" customWidth="1"/>
    <col min="14083" max="14084" width="18.7109375" style="182" customWidth="1"/>
    <col min="14085" max="14085" width="16.7109375" style="182" customWidth="1"/>
    <col min="14086" max="14086" width="18.28515625" style="182" customWidth="1"/>
    <col min="14087" max="14087" width="12.7109375" style="182" customWidth="1"/>
    <col min="14088" max="14088" width="13.140625" style="182" customWidth="1"/>
    <col min="14089" max="14089" width="13.28515625" style="182" customWidth="1"/>
    <col min="14090" max="14336" width="11.42578125" style="182"/>
    <col min="14337" max="14337" width="7.7109375" style="182" customWidth="1"/>
    <col min="14338" max="14338" width="55.42578125" style="182" customWidth="1"/>
    <col min="14339" max="14340" width="18.7109375" style="182" customWidth="1"/>
    <col min="14341" max="14341" width="16.7109375" style="182" customWidth="1"/>
    <col min="14342" max="14342" width="18.28515625" style="182" customWidth="1"/>
    <col min="14343" max="14343" width="12.7109375" style="182" customWidth="1"/>
    <col min="14344" max="14344" width="13.140625" style="182" customWidth="1"/>
    <col min="14345" max="14345" width="13.28515625" style="182" customWidth="1"/>
    <col min="14346" max="14592" width="11.42578125" style="182"/>
    <col min="14593" max="14593" width="7.7109375" style="182" customWidth="1"/>
    <col min="14594" max="14594" width="55.42578125" style="182" customWidth="1"/>
    <col min="14595" max="14596" width="18.7109375" style="182" customWidth="1"/>
    <col min="14597" max="14597" width="16.7109375" style="182" customWidth="1"/>
    <col min="14598" max="14598" width="18.28515625" style="182" customWidth="1"/>
    <col min="14599" max="14599" width="12.7109375" style="182" customWidth="1"/>
    <col min="14600" max="14600" width="13.140625" style="182" customWidth="1"/>
    <col min="14601" max="14601" width="13.28515625" style="182" customWidth="1"/>
    <col min="14602" max="14848" width="11.42578125" style="182"/>
    <col min="14849" max="14849" width="7.7109375" style="182" customWidth="1"/>
    <col min="14850" max="14850" width="55.42578125" style="182" customWidth="1"/>
    <col min="14851" max="14852" width="18.7109375" style="182" customWidth="1"/>
    <col min="14853" max="14853" width="16.7109375" style="182" customWidth="1"/>
    <col min="14854" max="14854" width="18.28515625" style="182" customWidth="1"/>
    <col min="14855" max="14855" width="12.7109375" style="182" customWidth="1"/>
    <col min="14856" max="14856" width="13.140625" style="182" customWidth="1"/>
    <col min="14857" max="14857" width="13.28515625" style="182" customWidth="1"/>
    <col min="14858" max="15104" width="11.42578125" style="182"/>
    <col min="15105" max="15105" width="7.7109375" style="182" customWidth="1"/>
    <col min="15106" max="15106" width="55.42578125" style="182" customWidth="1"/>
    <col min="15107" max="15108" width="18.7109375" style="182" customWidth="1"/>
    <col min="15109" max="15109" width="16.7109375" style="182" customWidth="1"/>
    <col min="15110" max="15110" width="18.28515625" style="182" customWidth="1"/>
    <col min="15111" max="15111" width="12.7109375" style="182" customWidth="1"/>
    <col min="15112" max="15112" width="13.140625" style="182" customWidth="1"/>
    <col min="15113" max="15113" width="13.28515625" style="182" customWidth="1"/>
    <col min="15114" max="15360" width="11.42578125" style="182"/>
    <col min="15361" max="15361" width="7.7109375" style="182" customWidth="1"/>
    <col min="15362" max="15362" width="55.42578125" style="182" customWidth="1"/>
    <col min="15363" max="15364" width="18.7109375" style="182" customWidth="1"/>
    <col min="15365" max="15365" width="16.7109375" style="182" customWidth="1"/>
    <col min="15366" max="15366" width="18.28515625" style="182" customWidth="1"/>
    <col min="15367" max="15367" width="12.7109375" style="182" customWidth="1"/>
    <col min="15368" max="15368" width="13.140625" style="182" customWidth="1"/>
    <col min="15369" max="15369" width="13.28515625" style="182" customWidth="1"/>
    <col min="15370" max="15616" width="11.42578125" style="182"/>
    <col min="15617" max="15617" width="7.7109375" style="182" customWidth="1"/>
    <col min="15618" max="15618" width="55.42578125" style="182" customWidth="1"/>
    <col min="15619" max="15620" width="18.7109375" style="182" customWidth="1"/>
    <col min="15621" max="15621" width="16.7109375" style="182" customWidth="1"/>
    <col min="15622" max="15622" width="18.28515625" style="182" customWidth="1"/>
    <col min="15623" max="15623" width="12.7109375" style="182" customWidth="1"/>
    <col min="15624" max="15624" width="13.140625" style="182" customWidth="1"/>
    <col min="15625" max="15625" width="13.28515625" style="182" customWidth="1"/>
    <col min="15626" max="15872" width="11.42578125" style="182"/>
    <col min="15873" max="15873" width="7.7109375" style="182" customWidth="1"/>
    <col min="15874" max="15874" width="55.42578125" style="182" customWidth="1"/>
    <col min="15875" max="15876" width="18.7109375" style="182" customWidth="1"/>
    <col min="15877" max="15877" width="16.7109375" style="182" customWidth="1"/>
    <col min="15878" max="15878" width="18.28515625" style="182" customWidth="1"/>
    <col min="15879" max="15879" width="12.7109375" style="182" customWidth="1"/>
    <col min="15880" max="15880" width="13.140625" style="182" customWidth="1"/>
    <col min="15881" max="15881" width="13.28515625" style="182" customWidth="1"/>
    <col min="15882" max="16128" width="11.42578125" style="182"/>
    <col min="16129" max="16129" width="7.7109375" style="182" customWidth="1"/>
    <col min="16130" max="16130" width="55.42578125" style="182" customWidth="1"/>
    <col min="16131" max="16132" width="18.7109375" style="182" customWidth="1"/>
    <col min="16133" max="16133" width="16.7109375" style="182" customWidth="1"/>
    <col min="16134" max="16134" width="18.28515625" style="182" customWidth="1"/>
    <col min="16135" max="16135" width="12.7109375" style="182" customWidth="1"/>
    <col min="16136" max="16136" width="13.140625" style="182" customWidth="1"/>
    <col min="16137" max="16137" width="13.28515625" style="182" customWidth="1"/>
    <col min="16138" max="16384" width="11.42578125" style="182"/>
  </cols>
  <sheetData>
    <row r="1" spans="1:9" ht="15.75">
      <c r="A1" s="292" t="s">
        <v>1200</v>
      </c>
      <c r="B1" s="292"/>
      <c r="C1" s="296"/>
      <c r="D1" s="292"/>
      <c r="E1" s="299"/>
      <c r="F1" s="299"/>
      <c r="G1" s="293"/>
      <c r="H1" s="294" t="s">
        <v>875</v>
      </c>
      <c r="I1" s="669" t="s">
        <v>878</v>
      </c>
    </row>
    <row r="2" spans="1:9" ht="16.5" thickBot="1">
      <c r="A2" s="292"/>
      <c r="B2" s="292"/>
      <c r="C2" s="296"/>
      <c r="D2" s="292"/>
      <c r="E2" s="299"/>
      <c r="F2" s="299"/>
      <c r="G2" s="293"/>
      <c r="H2" s="294" t="s">
        <v>1192</v>
      </c>
      <c r="I2" s="670" t="s">
        <v>1201</v>
      </c>
    </row>
    <row r="3" spans="1:9" ht="39" thickBot="1">
      <c r="A3" s="667" t="s">
        <v>876</v>
      </c>
      <c r="B3" s="667" t="s">
        <v>1193</v>
      </c>
      <c r="C3" s="667" t="s">
        <v>877</v>
      </c>
      <c r="D3" s="667" t="s">
        <v>1194</v>
      </c>
      <c r="E3" s="667" t="s">
        <v>1195</v>
      </c>
      <c r="F3" s="667" t="s">
        <v>1196</v>
      </c>
      <c r="G3" s="667" t="s">
        <v>1197</v>
      </c>
      <c r="H3" s="667" t="s">
        <v>1198</v>
      </c>
      <c r="I3" s="668" t="s">
        <v>1199</v>
      </c>
    </row>
    <row r="4" spans="1:9" s="186" customFormat="1">
      <c r="A4" s="675" t="s">
        <v>906</v>
      </c>
      <c r="B4" s="676" t="s">
        <v>1280</v>
      </c>
      <c r="C4" s="673"/>
      <c r="D4" s="673"/>
      <c r="E4" s="673"/>
      <c r="F4" s="673"/>
      <c r="G4" s="673"/>
      <c r="H4" s="673"/>
      <c r="I4" s="301"/>
    </row>
    <row r="5" spans="1:9" s="186" customFormat="1">
      <c r="A5" s="677" t="s">
        <v>906</v>
      </c>
      <c r="B5" s="678" t="s">
        <v>1202</v>
      </c>
      <c r="C5" s="300"/>
      <c r="D5" s="300">
        <v>2012</v>
      </c>
      <c r="E5" s="300"/>
      <c r="F5" s="300"/>
      <c r="G5" s="300" t="s">
        <v>454</v>
      </c>
      <c r="H5" s="300" t="s">
        <v>454</v>
      </c>
      <c r="I5" s="301"/>
    </row>
    <row r="6" spans="1:9" s="186" customFormat="1">
      <c r="A6" s="677" t="s">
        <v>906</v>
      </c>
      <c r="B6" s="678" t="s">
        <v>1262</v>
      </c>
      <c r="C6" s="300"/>
      <c r="D6" s="300">
        <v>2012</v>
      </c>
      <c r="E6" s="679"/>
      <c r="F6" s="679"/>
      <c r="G6" s="300"/>
      <c r="H6" s="300" t="s">
        <v>454</v>
      </c>
      <c r="I6" s="301"/>
    </row>
    <row r="7" spans="1:9" s="186" customFormat="1">
      <c r="A7" s="677" t="s">
        <v>906</v>
      </c>
      <c r="B7" s="678" t="s">
        <v>1263</v>
      </c>
      <c r="C7" s="300"/>
      <c r="D7" s="300">
        <v>2012</v>
      </c>
      <c r="E7" s="679"/>
      <c r="F7" s="679"/>
      <c r="G7" s="300"/>
      <c r="H7" s="300" t="s">
        <v>454</v>
      </c>
      <c r="I7" s="301"/>
    </row>
    <row r="8" spans="1:9">
      <c r="A8" s="677" t="s">
        <v>906</v>
      </c>
      <c r="B8" s="672" t="s">
        <v>1264</v>
      </c>
      <c r="C8" s="674"/>
      <c r="D8" s="300">
        <v>2012</v>
      </c>
      <c r="E8" s="680"/>
      <c r="F8" s="680"/>
      <c r="G8" s="674"/>
      <c r="H8" s="300" t="s">
        <v>454</v>
      </c>
      <c r="I8" s="302"/>
    </row>
    <row r="9" spans="1:9" ht="25.5">
      <c r="A9" s="677" t="s">
        <v>906</v>
      </c>
      <c r="B9" s="672" t="s">
        <v>1281</v>
      </c>
      <c r="C9" s="674"/>
      <c r="D9" s="300">
        <v>2012</v>
      </c>
      <c r="E9" s="680"/>
      <c r="F9" s="680"/>
      <c r="G9" s="674"/>
      <c r="H9" s="300" t="s">
        <v>454</v>
      </c>
      <c r="I9" s="302"/>
    </row>
    <row r="10" spans="1:9" ht="25.5">
      <c r="A10" s="677" t="s">
        <v>906</v>
      </c>
      <c r="B10" s="672" t="s">
        <v>1288</v>
      </c>
      <c r="C10" s="674"/>
      <c r="D10" s="300">
        <v>2012</v>
      </c>
      <c r="E10" s="680"/>
      <c r="F10" s="680"/>
      <c r="G10" s="674"/>
      <c r="H10" s="300" t="s">
        <v>454</v>
      </c>
      <c r="I10" s="302"/>
    </row>
    <row r="11" spans="1:9" ht="25.5">
      <c r="A11" s="677" t="s">
        <v>906</v>
      </c>
      <c r="B11" s="672" t="s">
        <v>1289</v>
      </c>
      <c r="C11" s="674"/>
      <c r="D11" s="300">
        <v>2012</v>
      </c>
      <c r="E11" s="680"/>
      <c r="F11" s="680"/>
      <c r="G11" s="674"/>
      <c r="H11" s="300" t="s">
        <v>454</v>
      </c>
      <c r="I11" s="302"/>
    </row>
    <row r="12" spans="1:9">
      <c r="A12" s="677" t="s">
        <v>906</v>
      </c>
      <c r="B12" s="672"/>
      <c r="C12" s="674"/>
      <c r="D12" s="300"/>
      <c r="E12" s="680"/>
      <c r="F12" s="680"/>
      <c r="G12" s="674"/>
      <c r="H12" s="300"/>
      <c r="I12" s="302"/>
    </row>
    <row r="13" spans="1:9">
      <c r="A13" s="677" t="s">
        <v>906</v>
      </c>
      <c r="B13" s="681" t="s">
        <v>1203</v>
      </c>
      <c r="C13" s="674"/>
      <c r="D13" s="300"/>
      <c r="E13" s="680"/>
      <c r="F13" s="682"/>
      <c r="G13" s="674"/>
      <c r="H13" s="300"/>
      <c r="I13" s="302"/>
    </row>
    <row r="14" spans="1:9">
      <c r="A14" s="677" t="s">
        <v>906</v>
      </c>
      <c r="B14" s="672" t="s">
        <v>1314</v>
      </c>
      <c r="C14" s="674"/>
      <c r="D14" s="300">
        <v>2012</v>
      </c>
      <c r="E14" s="680"/>
      <c r="F14" s="680"/>
      <c r="G14" s="674"/>
      <c r="H14" s="300" t="s">
        <v>454</v>
      </c>
      <c r="I14" s="302"/>
    </row>
    <row r="15" spans="1:9">
      <c r="A15" s="677" t="s">
        <v>906</v>
      </c>
      <c r="B15" s="606" t="s">
        <v>1315</v>
      </c>
      <c r="C15" s="674"/>
      <c r="D15" s="300">
        <v>2012</v>
      </c>
      <c r="E15" s="680"/>
      <c r="F15" s="680"/>
      <c r="G15" s="300" t="s">
        <v>454</v>
      </c>
      <c r="H15" s="300" t="s">
        <v>454</v>
      </c>
      <c r="I15" s="303" t="s">
        <v>871</v>
      </c>
    </row>
    <row r="16" spans="1:9">
      <c r="A16" s="677" t="s">
        <v>906</v>
      </c>
      <c r="B16" s="606" t="s">
        <v>1316</v>
      </c>
      <c r="C16" s="674"/>
      <c r="D16" s="300">
        <v>2012</v>
      </c>
      <c r="E16" s="680"/>
      <c r="F16" s="680"/>
      <c r="G16" s="300" t="s">
        <v>454</v>
      </c>
      <c r="H16" s="300" t="s">
        <v>454</v>
      </c>
      <c r="I16" s="303" t="s">
        <v>871</v>
      </c>
    </row>
    <row r="17" spans="1:9">
      <c r="A17" s="677" t="s">
        <v>906</v>
      </c>
      <c r="B17" s="672" t="s">
        <v>1317</v>
      </c>
      <c r="C17" s="674"/>
      <c r="D17" s="300">
        <v>2012</v>
      </c>
      <c r="E17" s="680"/>
      <c r="F17" s="680"/>
      <c r="G17" s="683" t="s">
        <v>454</v>
      </c>
      <c r="H17" s="300" t="s">
        <v>454</v>
      </c>
      <c r="I17" s="303" t="s">
        <v>454</v>
      </c>
    </row>
    <row r="18" spans="1:9">
      <c r="A18" s="677" t="s">
        <v>906</v>
      </c>
      <c r="B18" s="672" t="s">
        <v>1318</v>
      </c>
      <c r="C18" s="674"/>
      <c r="D18" s="300">
        <v>2012</v>
      </c>
      <c r="E18" s="680"/>
      <c r="F18" s="680"/>
      <c r="G18" s="300"/>
      <c r="H18" s="300" t="s">
        <v>454</v>
      </c>
      <c r="I18" s="303"/>
    </row>
    <row r="19" spans="1:9" ht="51">
      <c r="A19" s="677" t="s">
        <v>906</v>
      </c>
      <c r="B19" s="672" t="s">
        <v>1319</v>
      </c>
      <c r="C19" s="674"/>
      <c r="D19" s="300">
        <v>2012</v>
      </c>
      <c r="E19" s="680"/>
      <c r="F19" s="680"/>
      <c r="G19" s="674"/>
      <c r="H19" s="300" t="s">
        <v>454</v>
      </c>
      <c r="I19" s="302"/>
    </row>
    <row r="20" spans="1:9" ht="25.5">
      <c r="A20" s="677" t="s">
        <v>906</v>
      </c>
      <c r="B20" s="672" t="s">
        <v>1303</v>
      </c>
      <c r="C20" s="674"/>
      <c r="D20" s="300">
        <v>2012</v>
      </c>
      <c r="E20" s="680"/>
      <c r="F20" s="680"/>
      <c r="G20" s="674"/>
      <c r="H20" s="300" t="s">
        <v>454</v>
      </c>
      <c r="I20" s="302"/>
    </row>
    <row r="21" spans="1:9" ht="25.5">
      <c r="A21" s="677" t="s">
        <v>906</v>
      </c>
      <c r="B21" s="606" t="s">
        <v>1302</v>
      </c>
      <c r="C21" s="674"/>
      <c r="D21" s="300">
        <v>2012</v>
      </c>
      <c r="E21" s="680"/>
      <c r="F21" s="680"/>
      <c r="G21" s="300" t="s">
        <v>454</v>
      </c>
      <c r="H21" s="300" t="s">
        <v>454</v>
      </c>
      <c r="I21" s="303" t="s">
        <v>914</v>
      </c>
    </row>
    <row r="22" spans="1:9" ht="25.5">
      <c r="A22" s="677" t="s">
        <v>906</v>
      </c>
      <c r="B22" s="672" t="s">
        <v>1301</v>
      </c>
      <c r="C22" s="674"/>
      <c r="D22" s="300">
        <v>2012</v>
      </c>
      <c r="E22" s="680"/>
      <c r="F22" s="680"/>
      <c r="G22" s="674"/>
      <c r="H22" s="300" t="s">
        <v>454</v>
      </c>
      <c r="I22" s="302"/>
    </row>
    <row r="23" spans="1:9">
      <c r="A23" s="677" t="s">
        <v>906</v>
      </c>
      <c r="B23" s="672" t="s">
        <v>1266</v>
      </c>
      <c r="C23" s="683"/>
      <c r="D23" s="300">
        <v>2012</v>
      </c>
      <c r="E23" s="680"/>
      <c r="F23" s="680"/>
      <c r="G23" s="674"/>
      <c r="H23" s="300" t="s">
        <v>454</v>
      </c>
      <c r="I23" s="302"/>
    </row>
    <row r="24" spans="1:9" ht="25.5">
      <c r="A24" s="677" t="s">
        <v>906</v>
      </c>
      <c r="B24" s="606" t="s">
        <v>1267</v>
      </c>
      <c r="C24" s="683"/>
      <c r="D24" s="300">
        <v>2012</v>
      </c>
      <c r="E24" s="680"/>
      <c r="F24" s="680"/>
      <c r="G24" s="300" t="s">
        <v>454</v>
      </c>
      <c r="H24" s="300" t="s">
        <v>454</v>
      </c>
      <c r="I24" s="303" t="s">
        <v>454</v>
      </c>
    </row>
    <row r="25" spans="1:9" ht="25.5">
      <c r="A25" s="677" t="s">
        <v>906</v>
      </c>
      <c r="B25" s="672" t="s">
        <v>1268</v>
      </c>
      <c r="C25" s="683"/>
      <c r="D25" s="300">
        <v>2012</v>
      </c>
      <c r="E25" s="680"/>
      <c r="F25" s="680"/>
      <c r="G25" s="300" t="s">
        <v>454</v>
      </c>
      <c r="H25" s="300" t="s">
        <v>454</v>
      </c>
      <c r="I25" s="302" t="s">
        <v>914</v>
      </c>
    </row>
    <row r="26" spans="1:9">
      <c r="A26" s="677" t="s">
        <v>906</v>
      </c>
      <c r="B26" s="672"/>
      <c r="C26" s="683"/>
      <c r="D26" s="300"/>
      <c r="E26" s="680"/>
      <c r="F26" s="680"/>
      <c r="G26" s="674"/>
      <c r="H26" s="300"/>
      <c r="I26" s="302"/>
    </row>
    <row r="27" spans="1:9" ht="25.5">
      <c r="A27" s="677" t="s">
        <v>906</v>
      </c>
      <c r="B27" s="681" t="s">
        <v>1269</v>
      </c>
      <c r="C27" s="683"/>
      <c r="D27" s="300"/>
      <c r="E27" s="680"/>
      <c r="F27" s="680"/>
      <c r="G27" s="674"/>
      <c r="H27" s="300"/>
      <c r="I27" s="302"/>
    </row>
    <row r="28" spans="1:9" ht="25.5">
      <c r="A28" s="677" t="s">
        <v>906</v>
      </c>
      <c r="B28" s="606" t="s">
        <v>1205</v>
      </c>
      <c r="C28" s="683" t="s">
        <v>880</v>
      </c>
      <c r="D28" s="300">
        <v>2012</v>
      </c>
      <c r="E28" s="680"/>
      <c r="F28" s="680"/>
      <c r="G28" s="300" t="s">
        <v>454</v>
      </c>
      <c r="H28" s="300" t="s">
        <v>454</v>
      </c>
      <c r="I28" s="303" t="s">
        <v>914</v>
      </c>
    </row>
    <row r="29" spans="1:9" ht="51">
      <c r="A29" s="677" t="s">
        <v>906</v>
      </c>
      <c r="B29" s="672" t="s">
        <v>1279</v>
      </c>
      <c r="C29" s="683" t="s">
        <v>880</v>
      </c>
      <c r="D29" s="300">
        <v>2012</v>
      </c>
      <c r="E29" s="680"/>
      <c r="F29" s="680"/>
      <c r="G29" s="300" t="s">
        <v>454</v>
      </c>
      <c r="H29" s="300" t="s">
        <v>454</v>
      </c>
      <c r="I29" s="303" t="s">
        <v>454</v>
      </c>
    </row>
    <row r="30" spans="1:9" ht="25.5">
      <c r="A30" s="677" t="s">
        <v>906</v>
      </c>
      <c r="B30" s="672" t="s">
        <v>1206</v>
      </c>
      <c r="C30" s="683" t="s">
        <v>880</v>
      </c>
      <c r="D30" s="300">
        <v>2012</v>
      </c>
      <c r="E30" s="680"/>
      <c r="F30" s="680"/>
      <c r="G30" s="674"/>
      <c r="H30" s="300" t="s">
        <v>454</v>
      </c>
      <c r="I30" s="302"/>
    </row>
    <row r="31" spans="1:9" ht="38.25">
      <c r="A31" s="677" t="s">
        <v>906</v>
      </c>
      <c r="B31" s="606" t="s">
        <v>1320</v>
      </c>
      <c r="C31" s="683" t="s">
        <v>880</v>
      </c>
      <c r="D31" s="300">
        <v>2012</v>
      </c>
      <c r="E31" s="680"/>
      <c r="F31" s="680"/>
      <c r="G31" s="300" t="s">
        <v>454</v>
      </c>
      <c r="H31" s="300" t="s">
        <v>454</v>
      </c>
      <c r="I31" s="303" t="s">
        <v>454</v>
      </c>
    </row>
    <row r="32" spans="1:9" ht="25.5">
      <c r="A32" s="677" t="s">
        <v>906</v>
      </c>
      <c r="B32" s="606" t="s">
        <v>1207</v>
      </c>
      <c r="C32" s="683" t="s">
        <v>880</v>
      </c>
      <c r="D32" s="300">
        <v>2012</v>
      </c>
      <c r="E32" s="680"/>
      <c r="F32" s="680"/>
      <c r="G32" s="300" t="s">
        <v>454</v>
      </c>
      <c r="H32" s="300" t="s">
        <v>454</v>
      </c>
      <c r="I32" s="303" t="s">
        <v>914</v>
      </c>
    </row>
    <row r="33" spans="1:9" ht="25.5">
      <c r="A33" s="677" t="s">
        <v>906</v>
      </c>
      <c r="B33" s="606" t="s">
        <v>1210</v>
      </c>
      <c r="C33" s="683" t="s">
        <v>880</v>
      </c>
      <c r="D33" s="300">
        <v>2012</v>
      </c>
      <c r="E33" s="680"/>
      <c r="F33" s="680"/>
      <c r="G33" s="300" t="s">
        <v>454</v>
      </c>
      <c r="H33" s="300" t="s">
        <v>454</v>
      </c>
      <c r="I33" s="303" t="s">
        <v>990</v>
      </c>
    </row>
    <row r="34" spans="1:9" ht="25.5">
      <c r="A34" s="677" t="s">
        <v>906</v>
      </c>
      <c r="B34" s="606" t="s">
        <v>1321</v>
      </c>
      <c r="C34" s="683" t="s">
        <v>880</v>
      </c>
      <c r="D34" s="300">
        <v>2012</v>
      </c>
      <c r="E34" s="680"/>
      <c r="F34" s="680"/>
      <c r="G34" s="300" t="s">
        <v>454</v>
      </c>
      <c r="H34" s="300" t="s">
        <v>454</v>
      </c>
      <c r="I34" s="302" t="s">
        <v>454</v>
      </c>
    </row>
    <row r="35" spans="1:9" ht="25.5">
      <c r="A35" s="677" t="s">
        <v>906</v>
      </c>
      <c r="B35" s="606" t="s">
        <v>1322</v>
      </c>
      <c r="C35" s="683" t="s">
        <v>880</v>
      </c>
      <c r="D35" s="300">
        <v>2012</v>
      </c>
      <c r="E35" s="680"/>
      <c r="F35" s="680"/>
      <c r="G35" s="300" t="s">
        <v>454</v>
      </c>
      <c r="H35" s="300" t="s">
        <v>454</v>
      </c>
      <c r="I35" s="302" t="s">
        <v>990</v>
      </c>
    </row>
    <row r="36" spans="1:9">
      <c r="A36" s="677" t="s">
        <v>906</v>
      </c>
      <c r="B36" s="606" t="s">
        <v>1323</v>
      </c>
      <c r="C36" s="683" t="s">
        <v>880</v>
      </c>
      <c r="D36" s="300">
        <v>2012</v>
      </c>
      <c r="E36" s="680"/>
      <c r="F36" s="680"/>
      <c r="G36" s="300" t="s">
        <v>454</v>
      </c>
      <c r="H36" s="300" t="s">
        <v>454</v>
      </c>
      <c r="I36" s="302" t="s">
        <v>914</v>
      </c>
    </row>
    <row r="37" spans="1:9" ht="25.5">
      <c r="A37" s="677" t="s">
        <v>906</v>
      </c>
      <c r="B37" s="672" t="s">
        <v>1324</v>
      </c>
      <c r="C37" s="683" t="s">
        <v>880</v>
      </c>
      <c r="D37" s="300">
        <v>2012</v>
      </c>
      <c r="E37" s="680"/>
      <c r="F37" s="680"/>
      <c r="G37" s="674"/>
      <c r="H37" s="300" t="s">
        <v>454</v>
      </c>
      <c r="I37" s="302"/>
    </row>
    <row r="38" spans="1:9" ht="25.5">
      <c r="A38" s="677" t="s">
        <v>906</v>
      </c>
      <c r="B38" s="606" t="s">
        <v>1294</v>
      </c>
      <c r="C38" s="683" t="s">
        <v>880</v>
      </c>
      <c r="D38" s="300">
        <v>2012</v>
      </c>
      <c r="E38" s="680"/>
      <c r="F38" s="680"/>
      <c r="G38" s="300" t="s">
        <v>454</v>
      </c>
      <c r="H38" s="300" t="s">
        <v>454</v>
      </c>
      <c r="I38" s="302" t="s">
        <v>454</v>
      </c>
    </row>
    <row r="39" spans="1:9" ht="51">
      <c r="A39" s="677" t="s">
        <v>906</v>
      </c>
      <c r="B39" s="606" t="s">
        <v>1309</v>
      </c>
      <c r="C39" s="683" t="s">
        <v>880</v>
      </c>
      <c r="D39" s="300">
        <v>2012</v>
      </c>
      <c r="E39" s="680"/>
      <c r="F39" s="680"/>
      <c r="G39" s="300" t="s">
        <v>454</v>
      </c>
      <c r="H39" s="300" t="s">
        <v>454</v>
      </c>
      <c r="I39" s="302" t="s">
        <v>914</v>
      </c>
    </row>
    <row r="40" spans="1:9" ht="38.25">
      <c r="A40" s="677" t="s">
        <v>906</v>
      </c>
      <c r="B40" s="672" t="s">
        <v>1325</v>
      </c>
      <c r="C40" s="683" t="s">
        <v>880</v>
      </c>
      <c r="D40" s="300">
        <v>2012</v>
      </c>
      <c r="E40" s="680"/>
      <c r="F40" s="680"/>
      <c r="G40" s="674"/>
      <c r="H40" s="300" t="s">
        <v>454</v>
      </c>
      <c r="I40" s="302"/>
    </row>
    <row r="41" spans="1:9" ht="25.5">
      <c r="A41" s="677" t="s">
        <v>906</v>
      </c>
      <c r="B41" s="672" t="s">
        <v>1277</v>
      </c>
      <c r="C41" s="683" t="s">
        <v>880</v>
      </c>
      <c r="D41" s="300">
        <v>2012</v>
      </c>
      <c r="E41" s="680"/>
      <c r="F41" s="680"/>
      <c r="G41" s="674"/>
      <c r="H41" s="300" t="s">
        <v>454</v>
      </c>
      <c r="I41" s="302"/>
    </row>
    <row r="42" spans="1:9">
      <c r="A42" s="677" t="s">
        <v>906</v>
      </c>
      <c r="B42" s="672" t="s">
        <v>1278</v>
      </c>
      <c r="C42" s="684"/>
      <c r="D42" s="300"/>
      <c r="E42" s="680"/>
      <c r="F42" s="680"/>
      <c r="G42" s="674"/>
      <c r="H42" s="300"/>
      <c r="I42" s="302"/>
    </row>
    <row r="43" spans="1:9" ht="25.5">
      <c r="A43" s="677" t="s">
        <v>906</v>
      </c>
      <c r="B43" s="672" t="s">
        <v>1272</v>
      </c>
      <c r="C43" s="684" t="s">
        <v>1278</v>
      </c>
      <c r="D43" s="300">
        <v>2012</v>
      </c>
      <c r="E43" s="680"/>
      <c r="F43" s="680"/>
      <c r="G43" s="674"/>
      <c r="H43" s="300" t="s">
        <v>454</v>
      </c>
      <c r="I43" s="302"/>
    </row>
    <row r="44" spans="1:9" ht="25.5">
      <c r="A44" s="677" t="s">
        <v>906</v>
      </c>
      <c r="B44" s="672" t="s">
        <v>1273</v>
      </c>
      <c r="C44" s="684" t="s">
        <v>1278</v>
      </c>
      <c r="D44" s="300">
        <v>2012</v>
      </c>
      <c r="E44" s="680"/>
      <c r="F44" s="680"/>
      <c r="G44" s="674"/>
      <c r="H44" s="300" t="s">
        <v>454</v>
      </c>
      <c r="I44" s="302"/>
    </row>
    <row r="45" spans="1:9" ht="25.5">
      <c r="A45" s="677" t="s">
        <v>906</v>
      </c>
      <c r="B45" s="672" t="s">
        <v>1274</v>
      </c>
      <c r="C45" s="684" t="s">
        <v>1278</v>
      </c>
      <c r="D45" s="300">
        <v>2012</v>
      </c>
      <c r="E45" s="680"/>
      <c r="F45" s="680"/>
      <c r="G45" s="674"/>
      <c r="H45" s="300" t="s">
        <v>454</v>
      </c>
      <c r="I45" s="302"/>
    </row>
    <row r="46" spans="1:9" ht="25.5">
      <c r="A46" s="677" t="s">
        <v>906</v>
      </c>
      <c r="B46" s="672" t="s">
        <v>1275</v>
      </c>
      <c r="C46" s="684" t="s">
        <v>1278</v>
      </c>
      <c r="D46" s="300">
        <v>2012</v>
      </c>
      <c r="E46" s="680"/>
      <c r="F46" s="680"/>
      <c r="G46" s="674"/>
      <c r="H46" s="300" t="s">
        <v>454</v>
      </c>
      <c r="I46" s="302"/>
    </row>
    <row r="47" spans="1:9">
      <c r="A47" s="677" t="s">
        <v>906</v>
      </c>
      <c r="B47" s="672" t="s">
        <v>1011</v>
      </c>
      <c r="C47" s="684"/>
      <c r="D47" s="300"/>
      <c r="E47" s="680"/>
      <c r="F47" s="680"/>
      <c r="G47" s="674"/>
      <c r="H47" s="300"/>
      <c r="I47" s="302"/>
    </row>
    <row r="48" spans="1:9">
      <c r="A48" s="677" t="s">
        <v>906</v>
      </c>
      <c r="B48" s="672" t="s">
        <v>626</v>
      </c>
      <c r="C48" s="684" t="s">
        <v>1011</v>
      </c>
      <c r="D48" s="300">
        <v>2012</v>
      </c>
      <c r="E48" s="680"/>
      <c r="F48" s="680"/>
      <c r="G48" s="300" t="s">
        <v>454</v>
      </c>
      <c r="H48" s="300" t="s">
        <v>454</v>
      </c>
      <c r="I48" s="302" t="s">
        <v>454</v>
      </c>
    </row>
    <row r="49" spans="1:9">
      <c r="A49" s="677" t="s">
        <v>906</v>
      </c>
      <c r="B49" s="606" t="s">
        <v>1298</v>
      </c>
      <c r="C49" s="684" t="s">
        <v>1011</v>
      </c>
      <c r="D49" s="300">
        <v>2012</v>
      </c>
      <c r="E49" s="680"/>
      <c r="F49" s="680"/>
      <c r="G49" s="300" t="s">
        <v>454</v>
      </c>
      <c r="H49" s="300" t="s">
        <v>454</v>
      </c>
      <c r="I49" s="302" t="s">
        <v>914</v>
      </c>
    </row>
    <row r="50" spans="1:9" ht="25.5">
      <c r="A50" s="677" t="s">
        <v>906</v>
      </c>
      <c r="B50" s="606" t="s">
        <v>627</v>
      </c>
      <c r="C50" s="684" t="s">
        <v>1011</v>
      </c>
      <c r="D50" s="300">
        <v>2012</v>
      </c>
      <c r="E50" s="680"/>
      <c r="F50" s="680"/>
      <c r="G50" s="683" t="s">
        <v>454</v>
      </c>
      <c r="H50" s="300" t="s">
        <v>454</v>
      </c>
      <c r="I50" s="302" t="s">
        <v>454</v>
      </c>
    </row>
    <row r="51" spans="1:9">
      <c r="A51" s="677" t="s">
        <v>906</v>
      </c>
      <c r="B51" s="672" t="s">
        <v>1299</v>
      </c>
      <c r="C51" s="684" t="s">
        <v>1011</v>
      </c>
      <c r="D51" s="300">
        <v>2012</v>
      </c>
      <c r="E51" s="680"/>
      <c r="F51" s="680"/>
      <c r="G51" s="674"/>
      <c r="H51" s="300" t="s">
        <v>454</v>
      </c>
      <c r="I51" s="302"/>
    </row>
    <row r="52" spans="1:9">
      <c r="A52" s="677" t="s">
        <v>906</v>
      </c>
      <c r="B52" s="672" t="s">
        <v>542</v>
      </c>
      <c r="C52" s="684"/>
      <c r="D52" s="300"/>
      <c r="E52" s="680"/>
      <c r="F52" s="680"/>
      <c r="G52" s="674"/>
      <c r="H52" s="300"/>
      <c r="I52" s="302"/>
    </row>
    <row r="53" spans="1:9" ht="25.5">
      <c r="A53" s="677" t="s">
        <v>906</v>
      </c>
      <c r="B53" s="672" t="s">
        <v>1300</v>
      </c>
      <c r="C53" s="684" t="s">
        <v>542</v>
      </c>
      <c r="D53" s="300">
        <v>2012</v>
      </c>
      <c r="E53" s="680"/>
      <c r="F53" s="680"/>
      <c r="G53" s="300" t="s">
        <v>454</v>
      </c>
      <c r="H53" s="300" t="s">
        <v>454</v>
      </c>
      <c r="I53" s="302" t="s">
        <v>454</v>
      </c>
    </row>
    <row r="54" spans="1:9" ht="25.5">
      <c r="A54" s="677" t="s">
        <v>906</v>
      </c>
      <c r="B54" s="672" t="s">
        <v>1326</v>
      </c>
      <c r="C54" s="684" t="s">
        <v>542</v>
      </c>
      <c r="D54" s="300">
        <v>2012</v>
      </c>
      <c r="E54" s="680"/>
      <c r="F54" s="680"/>
      <c r="G54" s="674"/>
      <c r="H54" s="300" t="s">
        <v>454</v>
      </c>
      <c r="I54" s="302"/>
    </row>
    <row r="55" spans="1:9">
      <c r="A55" s="677" t="s">
        <v>906</v>
      </c>
      <c r="B55" s="672"/>
      <c r="C55" s="674"/>
      <c r="D55" s="300"/>
      <c r="E55" s="680"/>
      <c r="F55" s="680"/>
      <c r="G55" s="674"/>
      <c r="H55" s="300"/>
      <c r="I55" s="302"/>
    </row>
    <row r="56" spans="1:9">
      <c r="A56" s="677" t="s">
        <v>906</v>
      </c>
      <c r="B56" s="681" t="s">
        <v>1297</v>
      </c>
      <c r="C56" s="674"/>
      <c r="D56" s="300"/>
      <c r="E56" s="680"/>
      <c r="F56" s="680"/>
      <c r="G56" s="674"/>
      <c r="H56" s="300"/>
      <c r="I56" s="302"/>
    </row>
    <row r="57" spans="1:9" ht="25.5">
      <c r="A57" s="677" t="s">
        <v>906</v>
      </c>
      <c r="B57" s="606" t="s">
        <v>1270</v>
      </c>
      <c r="C57" s="683" t="s">
        <v>880</v>
      </c>
      <c r="D57" s="300">
        <v>2012</v>
      </c>
      <c r="E57" s="680"/>
      <c r="F57" s="680"/>
      <c r="G57" s="300" t="s">
        <v>454</v>
      </c>
      <c r="H57" s="300" t="s">
        <v>454</v>
      </c>
      <c r="I57" s="302" t="s">
        <v>914</v>
      </c>
    </row>
    <row r="58" spans="1:9" ht="25.5">
      <c r="A58" s="677" t="s">
        <v>906</v>
      </c>
      <c r="B58" s="606" t="s">
        <v>1219</v>
      </c>
      <c r="C58" s="683" t="s">
        <v>880</v>
      </c>
      <c r="D58" s="300">
        <v>2012</v>
      </c>
      <c r="E58" s="680"/>
      <c r="F58" s="680"/>
      <c r="G58" s="300" t="s">
        <v>454</v>
      </c>
      <c r="H58" s="300" t="s">
        <v>454</v>
      </c>
      <c r="I58" s="302" t="s">
        <v>454</v>
      </c>
    </row>
    <row r="59" spans="1:9" ht="38.25">
      <c r="A59" s="677" t="s">
        <v>906</v>
      </c>
      <c r="B59" s="606" t="s">
        <v>1217</v>
      </c>
      <c r="C59" s="683" t="s">
        <v>880</v>
      </c>
      <c r="D59" s="300">
        <v>2012</v>
      </c>
      <c r="E59" s="680"/>
      <c r="F59" s="680"/>
      <c r="G59" s="300" t="s">
        <v>454</v>
      </c>
      <c r="H59" s="300" t="s">
        <v>454</v>
      </c>
      <c r="I59" s="302" t="s">
        <v>914</v>
      </c>
    </row>
    <row r="60" spans="1:9" ht="25.5">
      <c r="A60" s="677" t="s">
        <v>906</v>
      </c>
      <c r="B60" s="606" t="s">
        <v>1218</v>
      </c>
      <c r="C60" s="683" t="s">
        <v>880</v>
      </c>
      <c r="D60" s="300">
        <v>2012</v>
      </c>
      <c r="E60" s="680"/>
      <c r="F60" s="680"/>
      <c r="G60" s="300" t="s">
        <v>454</v>
      </c>
      <c r="H60" s="300" t="s">
        <v>454</v>
      </c>
      <c r="I60" s="302" t="s">
        <v>454</v>
      </c>
    </row>
    <row r="61" spans="1:9" ht="25.5">
      <c r="A61" s="677" t="s">
        <v>906</v>
      </c>
      <c r="B61" s="606" t="s">
        <v>1211</v>
      </c>
      <c r="C61" s="683" t="s">
        <v>880</v>
      </c>
      <c r="D61" s="300">
        <v>2012</v>
      </c>
      <c r="E61" s="680"/>
      <c r="F61" s="680"/>
      <c r="G61" s="674"/>
      <c r="H61" s="300" t="s">
        <v>454</v>
      </c>
      <c r="I61" s="302"/>
    </row>
    <row r="62" spans="1:9" ht="25.5">
      <c r="A62" s="677" t="s">
        <v>906</v>
      </c>
      <c r="B62" s="672" t="s">
        <v>1212</v>
      </c>
      <c r="C62" s="683" t="s">
        <v>880</v>
      </c>
      <c r="D62" s="300">
        <v>2012</v>
      </c>
      <c r="E62" s="680"/>
      <c r="F62" s="680"/>
      <c r="G62" s="300" t="s">
        <v>454</v>
      </c>
      <c r="H62" s="300" t="s">
        <v>454</v>
      </c>
      <c r="I62" s="302" t="s">
        <v>454</v>
      </c>
    </row>
    <row r="63" spans="1:9" ht="25.5">
      <c r="A63" s="677" t="s">
        <v>906</v>
      </c>
      <c r="B63" s="606" t="s">
        <v>1213</v>
      </c>
      <c r="C63" s="683" t="s">
        <v>880</v>
      </c>
      <c r="D63" s="300">
        <v>2012</v>
      </c>
      <c r="E63" s="680"/>
      <c r="F63" s="680"/>
      <c r="G63" s="300" t="s">
        <v>454</v>
      </c>
      <c r="H63" s="300" t="s">
        <v>454</v>
      </c>
      <c r="I63" s="302" t="s">
        <v>454</v>
      </c>
    </row>
    <row r="64" spans="1:9" ht="25.5">
      <c r="A64" s="677" t="s">
        <v>906</v>
      </c>
      <c r="B64" s="606" t="s">
        <v>1214</v>
      </c>
      <c r="C64" s="683" t="s">
        <v>880</v>
      </c>
      <c r="D64" s="300">
        <v>2012</v>
      </c>
      <c r="E64" s="680"/>
      <c r="F64" s="680"/>
      <c r="G64" s="300" t="s">
        <v>454</v>
      </c>
      <c r="H64" s="300" t="s">
        <v>454</v>
      </c>
      <c r="I64" s="302" t="s">
        <v>454</v>
      </c>
    </row>
    <row r="65" spans="1:9" ht="25.5">
      <c r="A65" s="677" t="s">
        <v>906</v>
      </c>
      <c r="B65" s="606" t="s">
        <v>1327</v>
      </c>
      <c r="C65" s="683" t="s">
        <v>880</v>
      </c>
      <c r="D65" s="300">
        <v>2012</v>
      </c>
      <c r="E65" s="680"/>
      <c r="F65" s="680"/>
      <c r="G65" s="300" t="s">
        <v>454</v>
      </c>
      <c r="H65" s="300" t="s">
        <v>454</v>
      </c>
      <c r="I65" s="302" t="s">
        <v>914</v>
      </c>
    </row>
    <row r="66" spans="1:9" ht="25.5">
      <c r="A66" s="677" t="s">
        <v>906</v>
      </c>
      <c r="B66" s="672" t="s">
        <v>436</v>
      </c>
      <c r="C66" s="683" t="s">
        <v>880</v>
      </c>
      <c r="D66" s="300">
        <v>2012</v>
      </c>
      <c r="E66" s="680"/>
      <c r="F66" s="680"/>
      <c r="G66" s="300" t="s">
        <v>454</v>
      </c>
      <c r="H66" s="300" t="s">
        <v>454</v>
      </c>
      <c r="I66" s="302" t="s">
        <v>914</v>
      </c>
    </row>
    <row r="67" spans="1:9" ht="25.5">
      <c r="A67" s="677" t="s">
        <v>906</v>
      </c>
      <c r="B67" s="672" t="s">
        <v>1215</v>
      </c>
      <c r="C67" s="683" t="s">
        <v>880</v>
      </c>
      <c r="D67" s="300">
        <v>2012</v>
      </c>
      <c r="E67" s="680"/>
      <c r="F67" s="680"/>
      <c r="G67" s="300" t="s">
        <v>454</v>
      </c>
      <c r="H67" s="300" t="s">
        <v>454</v>
      </c>
      <c r="I67" s="302" t="s">
        <v>454</v>
      </c>
    </row>
    <row r="68" spans="1:9" ht="25.5">
      <c r="A68" s="677" t="s">
        <v>906</v>
      </c>
      <c r="B68" s="672" t="s">
        <v>1216</v>
      </c>
      <c r="C68" s="683" t="s">
        <v>880</v>
      </c>
      <c r="D68" s="300">
        <v>2012</v>
      </c>
      <c r="E68" s="680"/>
      <c r="F68" s="680"/>
      <c r="G68" s="674"/>
      <c r="H68" s="300" t="s">
        <v>454</v>
      </c>
      <c r="I68" s="302"/>
    </row>
    <row r="69" spans="1:9" ht="25.5">
      <c r="A69" s="677" t="s">
        <v>906</v>
      </c>
      <c r="B69" s="606" t="s">
        <v>1220</v>
      </c>
      <c r="C69" s="683" t="s">
        <v>880</v>
      </c>
      <c r="D69" s="300">
        <v>2012</v>
      </c>
      <c r="E69" s="680"/>
      <c r="F69" s="680"/>
      <c r="G69" s="300" t="s">
        <v>454</v>
      </c>
      <c r="H69" s="300" t="s">
        <v>454</v>
      </c>
      <c r="I69" s="302" t="s">
        <v>454</v>
      </c>
    </row>
    <row r="70" spans="1:9" ht="38.25">
      <c r="A70" s="677" t="s">
        <v>906</v>
      </c>
      <c r="B70" s="606" t="s">
        <v>437</v>
      </c>
      <c r="C70" s="683" t="s">
        <v>880</v>
      </c>
      <c r="D70" s="300">
        <v>2012</v>
      </c>
      <c r="E70" s="680"/>
      <c r="F70" s="680"/>
      <c r="G70" s="300" t="s">
        <v>454</v>
      </c>
      <c r="H70" s="300" t="s">
        <v>454</v>
      </c>
      <c r="I70" s="302" t="s">
        <v>914</v>
      </c>
    </row>
    <row r="71" spans="1:9" ht="25.5">
      <c r="A71" s="677" t="s">
        <v>906</v>
      </c>
      <c r="B71" s="606" t="s">
        <v>1295</v>
      </c>
      <c r="C71" s="683" t="s">
        <v>880</v>
      </c>
      <c r="D71" s="300">
        <v>2012</v>
      </c>
      <c r="E71" s="680"/>
      <c r="F71" s="680"/>
      <c r="G71" s="674"/>
      <c r="H71" s="300" t="s">
        <v>454</v>
      </c>
      <c r="I71" s="302"/>
    </row>
    <row r="72" spans="1:9" ht="38.25">
      <c r="A72" s="677" t="s">
        <v>906</v>
      </c>
      <c r="B72" s="606" t="s">
        <v>1296</v>
      </c>
      <c r="C72" s="683" t="s">
        <v>880</v>
      </c>
      <c r="D72" s="300">
        <v>2012</v>
      </c>
      <c r="E72" s="680"/>
      <c r="F72" s="680"/>
      <c r="G72" s="300" t="s">
        <v>454</v>
      </c>
      <c r="H72" s="300" t="s">
        <v>454</v>
      </c>
      <c r="I72" s="302" t="s">
        <v>454</v>
      </c>
    </row>
    <row r="73" spans="1:9" ht="38.25">
      <c r="A73" s="677" t="s">
        <v>906</v>
      </c>
      <c r="B73" s="672" t="s">
        <v>1308</v>
      </c>
      <c r="C73" s="683" t="s">
        <v>880</v>
      </c>
      <c r="D73" s="300">
        <v>2012</v>
      </c>
      <c r="E73" s="680"/>
      <c r="F73" s="680"/>
      <c r="G73" s="300" t="s">
        <v>454</v>
      </c>
      <c r="H73" s="300" t="s">
        <v>454</v>
      </c>
      <c r="I73" s="302" t="s">
        <v>454</v>
      </c>
    </row>
    <row r="74" spans="1:9" ht="25.5">
      <c r="A74" s="677" t="s">
        <v>906</v>
      </c>
      <c r="B74" s="672" t="s">
        <v>1307</v>
      </c>
      <c r="C74" s="683" t="s">
        <v>880</v>
      </c>
      <c r="D74" s="300">
        <v>2012</v>
      </c>
      <c r="E74" s="680"/>
      <c r="F74" s="680"/>
      <c r="G74" s="674"/>
      <c r="H74" s="300" t="s">
        <v>454</v>
      </c>
      <c r="I74" s="302"/>
    </row>
    <row r="75" spans="1:9" ht="25.5">
      <c r="A75" s="677" t="s">
        <v>906</v>
      </c>
      <c r="B75" s="672" t="s">
        <v>438</v>
      </c>
      <c r="C75" s="683" t="s">
        <v>880</v>
      </c>
      <c r="D75" s="300">
        <v>2012</v>
      </c>
      <c r="E75" s="680"/>
      <c r="F75" s="680"/>
      <c r="G75" s="674"/>
      <c r="H75" s="300" t="s">
        <v>454</v>
      </c>
      <c r="I75" s="302"/>
    </row>
    <row r="76" spans="1:9" ht="38.25">
      <c r="A76" s="677" t="s">
        <v>906</v>
      </c>
      <c r="B76" s="672" t="s">
        <v>1313</v>
      </c>
      <c r="C76" s="683" t="s">
        <v>880</v>
      </c>
      <c r="D76" s="300">
        <v>2012</v>
      </c>
      <c r="E76" s="680"/>
      <c r="F76" s="680"/>
      <c r="G76" s="300" t="s">
        <v>454</v>
      </c>
      <c r="H76" s="300" t="s">
        <v>454</v>
      </c>
      <c r="I76" s="302" t="s">
        <v>454</v>
      </c>
    </row>
    <row r="77" spans="1:9">
      <c r="A77" s="677" t="s">
        <v>906</v>
      </c>
      <c r="B77" s="672"/>
      <c r="C77" s="674"/>
      <c r="D77" s="300"/>
      <c r="E77" s="680"/>
      <c r="F77" s="680"/>
      <c r="G77" s="674"/>
      <c r="H77" s="300"/>
      <c r="I77" s="302"/>
    </row>
    <row r="78" spans="1:9">
      <c r="A78" s="677" t="s">
        <v>906</v>
      </c>
      <c r="B78" s="681" t="s">
        <v>1290</v>
      </c>
      <c r="C78" s="674"/>
      <c r="D78" s="300"/>
      <c r="E78" s="680"/>
      <c r="F78" s="680"/>
      <c r="G78" s="674"/>
      <c r="H78" s="300"/>
      <c r="I78" s="302"/>
    </row>
    <row r="79" spans="1:9">
      <c r="A79" s="677" t="s">
        <v>906</v>
      </c>
      <c r="B79" s="681" t="s">
        <v>1204</v>
      </c>
      <c r="C79" s="674"/>
      <c r="D79" s="300"/>
      <c r="E79" s="680"/>
      <c r="F79" s="680"/>
      <c r="G79" s="674"/>
      <c r="H79" s="300"/>
      <c r="I79" s="302"/>
    </row>
    <row r="80" spans="1:9" ht="25.5">
      <c r="A80" s="677" t="s">
        <v>906</v>
      </c>
      <c r="B80" s="672" t="s">
        <v>1221</v>
      </c>
      <c r="C80" s="683" t="s">
        <v>880</v>
      </c>
      <c r="D80" s="300">
        <v>2012</v>
      </c>
      <c r="E80" s="680"/>
      <c r="F80" s="680"/>
      <c r="G80" s="674"/>
      <c r="H80" s="300" t="s">
        <v>454</v>
      </c>
      <c r="I80" s="302"/>
    </row>
    <row r="81" spans="1:9">
      <c r="A81" s="677" t="s">
        <v>906</v>
      </c>
      <c r="B81" s="672" t="s">
        <v>439</v>
      </c>
      <c r="C81" s="683" t="s">
        <v>880</v>
      </c>
      <c r="D81" s="300">
        <v>2012</v>
      </c>
      <c r="E81" s="680"/>
      <c r="F81" s="680"/>
      <c r="G81" s="674"/>
      <c r="H81" s="300" t="s">
        <v>454</v>
      </c>
      <c r="I81" s="302"/>
    </row>
    <row r="82" spans="1:9" ht="25.5">
      <c r="A82" s="677" t="s">
        <v>906</v>
      </c>
      <c r="B82" s="672" t="s">
        <v>1293</v>
      </c>
      <c r="C82" s="683" t="s">
        <v>880</v>
      </c>
      <c r="D82" s="300">
        <v>2012</v>
      </c>
      <c r="E82" s="680"/>
      <c r="F82" s="680"/>
      <c r="G82" s="674"/>
      <c r="H82" s="300" t="s">
        <v>454</v>
      </c>
      <c r="I82" s="302"/>
    </row>
    <row r="83" spans="1:9" ht="25.5">
      <c r="A83" s="677" t="s">
        <v>906</v>
      </c>
      <c r="B83" s="672" t="s">
        <v>1222</v>
      </c>
      <c r="C83" s="683" t="s">
        <v>880</v>
      </c>
      <c r="D83" s="300">
        <v>2012</v>
      </c>
      <c r="E83" s="680"/>
      <c r="F83" s="680"/>
      <c r="G83" s="674"/>
      <c r="H83" s="300" t="s">
        <v>454</v>
      </c>
      <c r="I83" s="302"/>
    </row>
    <row r="84" spans="1:9" ht="25.5">
      <c r="A84" s="677" t="s">
        <v>906</v>
      </c>
      <c r="B84" s="672" t="s">
        <v>1312</v>
      </c>
      <c r="C84" s="683" t="s">
        <v>880</v>
      </c>
      <c r="D84" s="300">
        <v>2012</v>
      </c>
      <c r="E84" s="680"/>
      <c r="F84" s="680"/>
      <c r="G84" s="674"/>
      <c r="H84" s="300" t="s">
        <v>454</v>
      </c>
      <c r="I84" s="302"/>
    </row>
    <row r="85" spans="1:9" ht="25.5">
      <c r="A85" s="677" t="s">
        <v>906</v>
      </c>
      <c r="B85" s="672" t="s">
        <v>1223</v>
      </c>
      <c r="C85" s="683" t="s">
        <v>880</v>
      </c>
      <c r="D85" s="300">
        <v>2012</v>
      </c>
      <c r="E85" s="680"/>
      <c r="F85" s="680"/>
      <c r="G85" s="674"/>
      <c r="H85" s="300" t="s">
        <v>454</v>
      </c>
      <c r="I85" s="302"/>
    </row>
    <row r="86" spans="1:9" ht="25.5">
      <c r="A86" s="677" t="s">
        <v>906</v>
      </c>
      <c r="B86" s="672" t="s">
        <v>1224</v>
      </c>
      <c r="C86" s="683" t="s">
        <v>880</v>
      </c>
      <c r="D86" s="300">
        <v>2012</v>
      </c>
      <c r="E86" s="680"/>
      <c r="F86" s="680"/>
      <c r="G86" s="674"/>
      <c r="H86" s="300" t="s">
        <v>454</v>
      </c>
      <c r="I86" s="302"/>
    </row>
    <row r="87" spans="1:9" ht="25.5">
      <c r="A87" s="677" t="s">
        <v>906</v>
      </c>
      <c r="B87" s="672" t="s">
        <v>1225</v>
      </c>
      <c r="C87" s="683" t="s">
        <v>880</v>
      </c>
      <c r="D87" s="300">
        <v>2012</v>
      </c>
      <c r="E87" s="680"/>
      <c r="F87" s="680"/>
      <c r="G87" s="300" t="s">
        <v>454</v>
      </c>
      <c r="H87" s="300" t="s">
        <v>454</v>
      </c>
      <c r="I87" s="302" t="s">
        <v>454</v>
      </c>
    </row>
    <row r="88" spans="1:9" ht="25.5">
      <c r="A88" s="677" t="s">
        <v>906</v>
      </c>
      <c r="B88" s="672" t="s">
        <v>1271</v>
      </c>
      <c r="C88" s="683" t="s">
        <v>880</v>
      </c>
      <c r="D88" s="300">
        <v>2012</v>
      </c>
      <c r="E88" s="680"/>
      <c r="F88" s="680"/>
      <c r="G88" s="674"/>
      <c r="H88" s="300" t="s">
        <v>454</v>
      </c>
      <c r="I88" s="302"/>
    </row>
    <row r="89" spans="1:9" ht="38.25">
      <c r="A89" s="677" t="s">
        <v>906</v>
      </c>
      <c r="B89" s="672" t="s">
        <v>1226</v>
      </c>
      <c r="C89" s="683" t="s">
        <v>880</v>
      </c>
      <c r="D89" s="300">
        <v>2012</v>
      </c>
      <c r="E89" s="680"/>
      <c r="F89" s="680"/>
      <c r="G89" s="674"/>
      <c r="H89" s="300" t="s">
        <v>454</v>
      </c>
      <c r="I89" s="302"/>
    </row>
    <row r="90" spans="1:9" ht="25.5">
      <c r="A90" s="677" t="s">
        <v>906</v>
      </c>
      <c r="B90" s="672" t="s">
        <v>440</v>
      </c>
      <c r="C90" s="683" t="s">
        <v>880</v>
      </c>
      <c r="D90" s="300">
        <v>2012</v>
      </c>
      <c r="E90" s="680"/>
      <c r="F90" s="680"/>
      <c r="G90" s="674"/>
      <c r="H90" s="300" t="s">
        <v>454</v>
      </c>
      <c r="I90" s="302"/>
    </row>
    <row r="91" spans="1:9" ht="25.5">
      <c r="A91" s="677" t="s">
        <v>906</v>
      </c>
      <c r="B91" s="606" t="s">
        <v>441</v>
      </c>
      <c r="C91" s="683" t="s">
        <v>880</v>
      </c>
      <c r="D91" s="300">
        <v>2012</v>
      </c>
      <c r="E91" s="680"/>
      <c r="F91" s="680"/>
      <c r="G91" s="300" t="s">
        <v>454</v>
      </c>
      <c r="H91" s="300" t="s">
        <v>454</v>
      </c>
      <c r="I91" s="302" t="s">
        <v>454</v>
      </c>
    </row>
    <row r="92" spans="1:9" ht="25.5">
      <c r="A92" s="677" t="s">
        <v>906</v>
      </c>
      <c r="B92" s="606" t="s">
        <v>1227</v>
      </c>
      <c r="C92" s="683" t="s">
        <v>880</v>
      </c>
      <c r="D92" s="300">
        <v>2012</v>
      </c>
      <c r="E92" s="680"/>
      <c r="F92" s="680"/>
      <c r="G92" s="300" t="s">
        <v>454</v>
      </c>
      <c r="H92" s="300" t="s">
        <v>454</v>
      </c>
      <c r="I92" s="302" t="s">
        <v>454</v>
      </c>
    </row>
    <row r="93" spans="1:9" ht="25.5">
      <c r="A93" s="677" t="s">
        <v>906</v>
      </c>
      <c r="B93" s="672" t="s">
        <v>1255</v>
      </c>
      <c r="C93" s="683" t="s">
        <v>880</v>
      </c>
      <c r="D93" s="300">
        <v>2012</v>
      </c>
      <c r="E93" s="680"/>
      <c r="F93" s="680"/>
      <c r="G93" s="300" t="s">
        <v>454</v>
      </c>
      <c r="H93" s="300" t="s">
        <v>454</v>
      </c>
      <c r="I93" s="302" t="s">
        <v>454</v>
      </c>
    </row>
    <row r="94" spans="1:9" ht="25.5">
      <c r="A94" s="677" t="s">
        <v>906</v>
      </c>
      <c r="B94" s="606" t="s">
        <v>1306</v>
      </c>
      <c r="C94" s="683" t="s">
        <v>880</v>
      </c>
      <c r="D94" s="300">
        <v>2012</v>
      </c>
      <c r="E94" s="680"/>
      <c r="F94" s="680"/>
      <c r="G94" s="300" t="s">
        <v>454</v>
      </c>
      <c r="H94" s="300" t="s">
        <v>454</v>
      </c>
      <c r="I94" s="302" t="s">
        <v>914</v>
      </c>
    </row>
    <row r="95" spans="1:9" ht="25.5">
      <c r="A95" s="677" t="s">
        <v>906</v>
      </c>
      <c r="B95" s="672" t="s">
        <v>1256</v>
      </c>
      <c r="C95" s="683" t="s">
        <v>880</v>
      </c>
      <c r="D95" s="300">
        <v>2012</v>
      </c>
      <c r="E95" s="680"/>
      <c r="F95" s="680"/>
      <c r="G95" s="300" t="s">
        <v>454</v>
      </c>
      <c r="H95" s="300" t="s">
        <v>454</v>
      </c>
      <c r="I95" s="302" t="s">
        <v>454</v>
      </c>
    </row>
    <row r="96" spans="1:9" ht="25.5">
      <c r="A96" s="677" t="s">
        <v>906</v>
      </c>
      <c r="B96" s="672" t="s">
        <v>442</v>
      </c>
      <c r="C96" s="683" t="s">
        <v>880</v>
      </c>
      <c r="D96" s="300">
        <v>2012</v>
      </c>
      <c r="E96" s="680"/>
      <c r="F96" s="680"/>
      <c r="G96" s="300" t="s">
        <v>454</v>
      </c>
      <c r="H96" s="300" t="s">
        <v>454</v>
      </c>
      <c r="I96" s="302" t="s">
        <v>454</v>
      </c>
    </row>
    <row r="97" spans="1:9" ht="25.5">
      <c r="A97" s="677" t="s">
        <v>906</v>
      </c>
      <c r="B97" s="606" t="s">
        <v>1305</v>
      </c>
      <c r="C97" s="683" t="s">
        <v>880</v>
      </c>
      <c r="D97" s="300">
        <v>2012</v>
      </c>
      <c r="E97" s="680"/>
      <c r="F97" s="680"/>
      <c r="G97" s="674"/>
      <c r="H97" s="300" t="s">
        <v>454</v>
      </c>
      <c r="I97" s="302"/>
    </row>
    <row r="98" spans="1:9" ht="25.5">
      <c r="A98" s="677" t="s">
        <v>906</v>
      </c>
      <c r="B98" s="672" t="s">
        <v>443</v>
      </c>
      <c r="C98" s="683" t="s">
        <v>880</v>
      </c>
      <c r="D98" s="300">
        <v>2012</v>
      </c>
      <c r="E98" s="680"/>
      <c r="F98" s="680"/>
      <c r="G98" s="674"/>
      <c r="H98" s="300" t="s">
        <v>454</v>
      </c>
      <c r="I98" s="302"/>
    </row>
    <row r="99" spans="1:9" ht="25.5">
      <c r="A99" s="677" t="s">
        <v>906</v>
      </c>
      <c r="B99" s="672" t="s">
        <v>444</v>
      </c>
      <c r="C99" s="683" t="s">
        <v>880</v>
      </c>
      <c r="D99" s="300">
        <v>2012</v>
      </c>
      <c r="E99" s="680"/>
      <c r="F99" s="680"/>
      <c r="G99" s="674"/>
      <c r="H99" s="300" t="s">
        <v>454</v>
      </c>
      <c r="I99" s="302"/>
    </row>
    <row r="100" spans="1:9" ht="25.5">
      <c r="A100" s="677" t="s">
        <v>906</v>
      </c>
      <c r="B100" s="672" t="s">
        <v>1257</v>
      </c>
      <c r="C100" s="683" t="s">
        <v>880</v>
      </c>
      <c r="D100" s="300">
        <v>2012</v>
      </c>
      <c r="E100" s="680"/>
      <c r="F100" s="680"/>
      <c r="G100" s="300" t="s">
        <v>454</v>
      </c>
      <c r="H100" s="300" t="s">
        <v>454</v>
      </c>
      <c r="I100" s="302" t="s">
        <v>454</v>
      </c>
    </row>
    <row r="101" spans="1:9" ht="25.5">
      <c r="A101" s="677" t="s">
        <v>906</v>
      </c>
      <c r="B101" s="672" t="s">
        <v>1258</v>
      </c>
      <c r="C101" s="683" t="s">
        <v>880</v>
      </c>
      <c r="D101" s="300">
        <v>2012</v>
      </c>
      <c r="E101" s="680"/>
      <c r="F101" s="680"/>
      <c r="G101" s="674"/>
      <c r="H101" s="300" t="s">
        <v>454</v>
      </c>
      <c r="I101" s="302"/>
    </row>
    <row r="102" spans="1:9" ht="25.5">
      <c r="A102" s="677" t="s">
        <v>906</v>
      </c>
      <c r="B102" s="606" t="s">
        <v>445</v>
      </c>
      <c r="C102" s="683" t="s">
        <v>880</v>
      </c>
      <c r="D102" s="300">
        <v>2012</v>
      </c>
      <c r="E102" s="680"/>
      <c r="F102" s="680"/>
      <c r="G102" s="300" t="s">
        <v>454</v>
      </c>
      <c r="H102" s="300" t="s">
        <v>454</v>
      </c>
      <c r="I102" s="302" t="s">
        <v>914</v>
      </c>
    </row>
    <row r="103" spans="1:9" ht="25.5">
      <c r="A103" s="677" t="s">
        <v>906</v>
      </c>
      <c r="B103" s="606" t="s">
        <v>1259</v>
      </c>
      <c r="C103" s="683" t="s">
        <v>880</v>
      </c>
      <c r="D103" s="300">
        <v>2012</v>
      </c>
      <c r="E103" s="680"/>
      <c r="F103" s="680"/>
      <c r="G103" s="300" t="s">
        <v>454</v>
      </c>
      <c r="H103" s="300" t="s">
        <v>454</v>
      </c>
      <c r="I103" s="302" t="s">
        <v>914</v>
      </c>
    </row>
    <row r="104" spans="1:9" ht="25.5">
      <c r="A104" s="677" t="s">
        <v>906</v>
      </c>
      <c r="B104" s="672" t="s">
        <v>446</v>
      </c>
      <c r="C104" s="683" t="s">
        <v>880</v>
      </c>
      <c r="D104" s="300">
        <v>2012</v>
      </c>
      <c r="E104" s="680"/>
      <c r="F104" s="680"/>
      <c r="G104" s="674"/>
      <c r="H104" s="300" t="s">
        <v>454</v>
      </c>
      <c r="I104" s="302"/>
    </row>
    <row r="105" spans="1:9" ht="38.25">
      <c r="A105" s="677" t="s">
        <v>906</v>
      </c>
      <c r="B105" s="606" t="s">
        <v>447</v>
      </c>
      <c r="C105" s="683" t="s">
        <v>880</v>
      </c>
      <c r="D105" s="300">
        <v>2012</v>
      </c>
      <c r="E105" s="680"/>
      <c r="F105" s="680"/>
      <c r="G105" s="300" t="s">
        <v>454</v>
      </c>
      <c r="H105" s="300" t="s">
        <v>454</v>
      </c>
      <c r="I105" s="302" t="s">
        <v>454</v>
      </c>
    </row>
    <row r="106" spans="1:9" ht="25.5">
      <c r="A106" s="677" t="s">
        <v>906</v>
      </c>
      <c r="B106" s="606" t="s">
        <v>1260</v>
      </c>
      <c r="C106" s="683" t="s">
        <v>880</v>
      </c>
      <c r="D106" s="300">
        <v>2012</v>
      </c>
      <c r="E106" s="680"/>
      <c r="F106" s="680"/>
      <c r="G106" s="300" t="s">
        <v>454</v>
      </c>
      <c r="H106" s="300" t="s">
        <v>454</v>
      </c>
      <c r="I106" s="302" t="s">
        <v>914</v>
      </c>
    </row>
    <row r="107" spans="1:9" ht="25.5">
      <c r="A107" s="677" t="s">
        <v>906</v>
      </c>
      <c r="B107" s="672" t="s">
        <v>1261</v>
      </c>
      <c r="C107" s="683" t="s">
        <v>880</v>
      </c>
      <c r="D107" s="300">
        <v>2012</v>
      </c>
      <c r="E107" s="680"/>
      <c r="F107" s="680"/>
      <c r="G107" s="674"/>
      <c r="H107" s="300" t="s">
        <v>454</v>
      </c>
      <c r="I107" s="302"/>
    </row>
    <row r="108" spans="1:9" ht="25.5">
      <c r="A108" s="677" t="s">
        <v>906</v>
      </c>
      <c r="B108" s="606" t="s">
        <v>1311</v>
      </c>
      <c r="C108" s="683" t="s">
        <v>880</v>
      </c>
      <c r="D108" s="300">
        <v>2012</v>
      </c>
      <c r="E108" s="680"/>
      <c r="F108" s="680"/>
      <c r="G108" s="300" t="s">
        <v>454</v>
      </c>
      <c r="H108" s="300" t="s">
        <v>454</v>
      </c>
      <c r="I108" s="302" t="s">
        <v>914</v>
      </c>
    </row>
    <row r="109" spans="1:9" ht="25.5">
      <c r="A109" s="677" t="s">
        <v>906</v>
      </c>
      <c r="B109" s="672" t="s">
        <v>448</v>
      </c>
      <c r="C109" s="683" t="s">
        <v>880</v>
      </c>
      <c r="D109" s="300">
        <v>2012</v>
      </c>
      <c r="E109" s="680"/>
      <c r="F109" s="680"/>
      <c r="G109" s="674"/>
      <c r="H109" s="300" t="s">
        <v>454</v>
      </c>
      <c r="I109" s="302"/>
    </row>
    <row r="110" spans="1:9" ht="25.5">
      <c r="A110" s="677" t="s">
        <v>906</v>
      </c>
      <c r="B110" s="672" t="s">
        <v>449</v>
      </c>
      <c r="C110" s="683" t="s">
        <v>880</v>
      </c>
      <c r="D110" s="300">
        <v>2012</v>
      </c>
      <c r="E110" s="680"/>
      <c r="F110" s="680"/>
      <c r="G110" s="300" t="s">
        <v>454</v>
      </c>
      <c r="H110" s="300" t="s">
        <v>454</v>
      </c>
      <c r="I110" s="302" t="s">
        <v>454</v>
      </c>
    </row>
    <row r="111" spans="1:9" ht="38.25">
      <c r="A111" s="677" t="s">
        <v>906</v>
      </c>
      <c r="B111" s="606" t="s">
        <v>1453</v>
      </c>
      <c r="C111" s="683" t="s">
        <v>880</v>
      </c>
      <c r="D111" s="300">
        <v>2012</v>
      </c>
      <c r="E111" s="680"/>
      <c r="F111" s="680"/>
      <c r="G111" s="300" t="s">
        <v>454</v>
      </c>
      <c r="H111" s="300" t="s">
        <v>454</v>
      </c>
      <c r="I111" s="302" t="s">
        <v>454</v>
      </c>
    </row>
    <row r="112" spans="1:9" ht="38.25">
      <c r="A112" s="677" t="s">
        <v>906</v>
      </c>
      <c r="B112" s="672" t="s">
        <v>450</v>
      </c>
      <c r="C112" s="683" t="s">
        <v>880</v>
      </c>
      <c r="D112" s="300">
        <v>2012</v>
      </c>
      <c r="E112" s="680"/>
      <c r="F112" s="680"/>
      <c r="G112" s="674"/>
      <c r="H112" s="300" t="s">
        <v>454</v>
      </c>
      <c r="I112" s="302"/>
    </row>
    <row r="113" spans="1:9" ht="25.5">
      <c r="A113" s="677" t="s">
        <v>906</v>
      </c>
      <c r="B113" s="672" t="s">
        <v>451</v>
      </c>
      <c r="C113" s="683" t="s">
        <v>880</v>
      </c>
      <c r="D113" s="300">
        <v>2012</v>
      </c>
      <c r="E113" s="680"/>
      <c r="F113" s="680"/>
      <c r="G113" s="674"/>
      <c r="H113" s="300" t="s">
        <v>454</v>
      </c>
      <c r="I113" s="302"/>
    </row>
    <row r="114" spans="1:9" ht="25.5">
      <c r="A114" s="677" t="s">
        <v>906</v>
      </c>
      <c r="B114" s="672" t="s">
        <v>1265</v>
      </c>
      <c r="C114" s="683" t="s">
        <v>880</v>
      </c>
      <c r="D114" s="300">
        <v>2012</v>
      </c>
      <c r="E114" s="680"/>
      <c r="F114" s="680"/>
      <c r="G114" s="674"/>
      <c r="H114" s="300" t="s">
        <v>454</v>
      </c>
      <c r="I114" s="302"/>
    </row>
    <row r="115" spans="1:9" ht="25.5">
      <c r="A115" s="677" t="s">
        <v>906</v>
      </c>
      <c r="B115" s="672" t="s">
        <v>452</v>
      </c>
      <c r="C115" s="683" t="s">
        <v>880</v>
      </c>
      <c r="D115" s="300">
        <v>2012</v>
      </c>
      <c r="E115" s="680"/>
      <c r="F115" s="680"/>
      <c r="G115" s="674"/>
      <c r="H115" s="300" t="s">
        <v>454</v>
      </c>
      <c r="I115" s="302"/>
    </row>
    <row r="116" spans="1:9" ht="25.5">
      <c r="A116" s="677" t="s">
        <v>906</v>
      </c>
      <c r="B116" s="606" t="s">
        <v>1304</v>
      </c>
      <c r="C116" s="683" t="s">
        <v>880</v>
      </c>
      <c r="D116" s="300">
        <v>2012</v>
      </c>
      <c r="E116" s="680"/>
      <c r="F116" s="680"/>
      <c r="G116" s="300"/>
      <c r="H116" s="300" t="s">
        <v>454</v>
      </c>
      <c r="I116" s="302"/>
    </row>
    <row r="117" spans="1:9" ht="25.5">
      <c r="A117" s="677" t="s">
        <v>906</v>
      </c>
      <c r="B117" s="672" t="s">
        <v>453</v>
      </c>
      <c r="C117" s="683" t="s">
        <v>880</v>
      </c>
      <c r="D117" s="300">
        <v>2012</v>
      </c>
      <c r="E117" s="680"/>
      <c r="F117" s="680"/>
      <c r="G117" s="674"/>
      <c r="H117" s="300" t="s">
        <v>454</v>
      </c>
      <c r="I117" s="302"/>
    </row>
    <row r="118" spans="1:9" ht="25.5">
      <c r="A118" s="677" t="s">
        <v>906</v>
      </c>
      <c r="B118" s="672" t="s">
        <v>1310</v>
      </c>
      <c r="C118" s="683" t="s">
        <v>880</v>
      </c>
      <c r="D118" s="300">
        <v>2012</v>
      </c>
      <c r="E118" s="680"/>
      <c r="F118" s="680"/>
      <c r="G118" s="674"/>
      <c r="H118" s="300" t="s">
        <v>454</v>
      </c>
      <c r="I118" s="302"/>
    </row>
    <row r="119" spans="1:9">
      <c r="A119" s="677" t="s">
        <v>906</v>
      </c>
      <c r="B119" s="672"/>
      <c r="C119" s="674"/>
      <c r="D119" s="300"/>
      <c r="E119" s="680"/>
      <c r="F119" s="680"/>
      <c r="G119" s="674"/>
      <c r="H119" s="300"/>
      <c r="I119" s="302"/>
    </row>
    <row r="120" spans="1:9">
      <c r="A120" s="677" t="s">
        <v>906</v>
      </c>
      <c r="B120" s="681" t="s">
        <v>1292</v>
      </c>
      <c r="C120" s="674"/>
      <c r="D120" s="300"/>
      <c r="E120" s="680"/>
      <c r="F120" s="680"/>
      <c r="G120" s="674"/>
      <c r="H120" s="300"/>
      <c r="I120" s="302"/>
    </row>
    <row r="121" spans="1:9" ht="25.5">
      <c r="A121" s="677" t="s">
        <v>906</v>
      </c>
      <c r="B121" s="672" t="s">
        <v>1291</v>
      </c>
      <c r="C121" s="674"/>
      <c r="D121" s="300">
        <v>2012</v>
      </c>
      <c r="E121" s="680"/>
      <c r="F121" s="680"/>
      <c r="G121" s="674"/>
      <c r="H121" s="300" t="s">
        <v>454</v>
      </c>
      <c r="I121" s="302"/>
    </row>
    <row r="122" spans="1:9" ht="25.5">
      <c r="A122" s="677" t="s">
        <v>906</v>
      </c>
      <c r="B122" s="672" t="s">
        <v>1276</v>
      </c>
      <c r="C122" s="674"/>
      <c r="D122" s="300">
        <v>2012</v>
      </c>
      <c r="E122" s="680"/>
      <c r="F122" s="680"/>
      <c r="G122" s="674"/>
      <c r="H122" s="300" t="s">
        <v>454</v>
      </c>
      <c r="I122" s="302"/>
    </row>
    <row r="123" spans="1:9" ht="25.5">
      <c r="A123" s="685" t="s">
        <v>906</v>
      </c>
      <c r="B123" s="606" t="s">
        <v>455</v>
      </c>
      <c r="C123" s="683" t="s">
        <v>1011</v>
      </c>
      <c r="D123" s="674">
        <v>2012</v>
      </c>
      <c r="E123" s="680"/>
      <c r="F123" s="680"/>
      <c r="G123" s="683" t="s">
        <v>454</v>
      </c>
      <c r="H123" s="683" t="s">
        <v>914</v>
      </c>
      <c r="I123" s="302" t="s">
        <v>454</v>
      </c>
    </row>
    <row r="124" spans="1:9" ht="25.5">
      <c r="A124" s="685" t="s">
        <v>906</v>
      </c>
      <c r="B124" s="606" t="s">
        <v>456</v>
      </c>
      <c r="C124" s="683" t="s">
        <v>542</v>
      </c>
      <c r="D124" s="674">
        <v>2012</v>
      </c>
      <c r="E124" s="680"/>
      <c r="F124" s="680"/>
      <c r="G124" s="683" t="s">
        <v>454</v>
      </c>
      <c r="H124" s="683" t="s">
        <v>914</v>
      </c>
      <c r="I124" s="302" t="s">
        <v>454</v>
      </c>
    </row>
    <row r="125" spans="1:9" ht="25.5">
      <c r="A125" s="685" t="s">
        <v>906</v>
      </c>
      <c r="B125" s="606" t="s">
        <v>76</v>
      </c>
      <c r="C125" s="683" t="s">
        <v>880</v>
      </c>
      <c r="D125" s="674">
        <v>2012</v>
      </c>
      <c r="E125" s="680"/>
      <c r="F125" s="680"/>
      <c r="G125" s="683" t="s">
        <v>454</v>
      </c>
      <c r="H125" s="683" t="s">
        <v>914</v>
      </c>
      <c r="I125" s="302" t="s">
        <v>871</v>
      </c>
    </row>
    <row r="126" spans="1:9">
      <c r="A126" s="677"/>
      <c r="B126" s="681" t="s">
        <v>1011</v>
      </c>
      <c r="C126" s="674"/>
      <c r="D126" s="300"/>
      <c r="E126" s="680"/>
      <c r="F126" s="680"/>
      <c r="G126" s="674"/>
      <c r="H126" s="300"/>
      <c r="I126" s="302"/>
    </row>
    <row r="127" spans="1:9" ht="25.5">
      <c r="A127" s="685" t="s">
        <v>906</v>
      </c>
      <c r="B127" s="606" t="s">
        <v>625</v>
      </c>
      <c r="C127" s="683" t="s">
        <v>1011</v>
      </c>
      <c r="D127" s="674">
        <v>2012</v>
      </c>
      <c r="E127" s="680"/>
      <c r="F127" s="680"/>
      <c r="G127" s="683" t="s">
        <v>454</v>
      </c>
      <c r="H127" s="683" t="s">
        <v>914</v>
      </c>
      <c r="I127" s="302" t="s">
        <v>454</v>
      </c>
    </row>
    <row r="128" spans="1:9" ht="25.5">
      <c r="A128" s="685" t="s">
        <v>906</v>
      </c>
      <c r="B128" s="606" t="s">
        <v>455</v>
      </c>
      <c r="C128" s="683" t="s">
        <v>1011</v>
      </c>
      <c r="D128" s="674">
        <v>2012</v>
      </c>
      <c r="E128" s="680"/>
      <c r="F128" s="680"/>
      <c r="G128" s="683" t="s">
        <v>454</v>
      </c>
      <c r="H128" s="683" t="s">
        <v>914</v>
      </c>
      <c r="I128" s="302" t="s">
        <v>454</v>
      </c>
    </row>
    <row r="129" spans="1:9">
      <c r="A129" s="677"/>
      <c r="B129" s="681" t="s">
        <v>542</v>
      </c>
      <c r="C129" s="674"/>
      <c r="D129" s="300"/>
      <c r="E129" s="680"/>
      <c r="F129" s="680"/>
      <c r="G129" s="674"/>
      <c r="H129" s="300"/>
      <c r="I129" s="302"/>
    </row>
    <row r="130" spans="1:9" ht="25.5">
      <c r="A130" s="685" t="s">
        <v>906</v>
      </c>
      <c r="B130" s="606" t="s">
        <v>456</v>
      </c>
      <c r="C130" s="683" t="s">
        <v>542</v>
      </c>
      <c r="D130" s="674">
        <v>2012</v>
      </c>
      <c r="E130" s="680"/>
      <c r="F130" s="680"/>
      <c r="G130" s="683" t="s">
        <v>454</v>
      </c>
      <c r="H130" s="683" t="s">
        <v>914</v>
      </c>
      <c r="I130" s="302" t="s">
        <v>454</v>
      </c>
    </row>
    <row r="131" spans="1:9" ht="25.5">
      <c r="A131" s="685" t="s">
        <v>906</v>
      </c>
      <c r="B131" s="606" t="s">
        <v>628</v>
      </c>
      <c r="C131" s="683" t="s">
        <v>542</v>
      </c>
      <c r="D131" s="674">
        <v>2012</v>
      </c>
      <c r="E131" s="680"/>
      <c r="F131" s="680"/>
      <c r="G131" s="683" t="s">
        <v>454</v>
      </c>
      <c r="H131" s="683" t="s">
        <v>914</v>
      </c>
      <c r="I131" s="302" t="s">
        <v>454</v>
      </c>
    </row>
    <row r="132" spans="1:9" ht="25.5">
      <c r="A132" s="685" t="s">
        <v>906</v>
      </c>
      <c r="B132" s="606" t="s">
        <v>629</v>
      </c>
      <c r="C132" s="683" t="s">
        <v>542</v>
      </c>
      <c r="D132" s="674">
        <v>2012</v>
      </c>
      <c r="E132" s="680"/>
      <c r="F132" s="680"/>
      <c r="G132" s="683" t="s">
        <v>454</v>
      </c>
      <c r="H132" s="683" t="s">
        <v>454</v>
      </c>
      <c r="I132" s="303" t="s">
        <v>454</v>
      </c>
    </row>
    <row r="133" spans="1:9">
      <c r="A133" s="299"/>
    </row>
    <row r="134" spans="1:9">
      <c r="A134" s="299" t="s">
        <v>1208</v>
      </c>
    </row>
    <row r="135" spans="1:9">
      <c r="A135" s="299" t="s">
        <v>77</v>
      </c>
    </row>
  </sheetData>
  <autoFilter ref="A3:I132"/>
  <pageMargins left="0.70866141732283472" right="0.70866141732283472" top="0.78740157480314965" bottom="0.78740157480314965" header="0.51181102362204722" footer="0.51181102362204722"/>
  <pageSetup paperSize="9" scale="51" firstPageNumber="0" orientation="portrait" r:id="rId1"/>
  <headerFooter alignWithMargins="0">
    <oddHeader>&amp;C&amp;A</oddHeader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view="pageBreakPreview" topLeftCell="M91" zoomScaleNormal="70" zoomScaleSheetLayoutView="100" workbookViewId="0">
      <pane xSplit="14925" topLeftCell="AC1"/>
      <selection activeCell="R63" sqref="R63"/>
      <selection pane="topRight" activeCell="I97" sqref="I97"/>
    </sheetView>
  </sheetViews>
  <sheetFormatPr defaultColWidth="11.5703125" defaultRowHeight="12.75"/>
  <cols>
    <col min="1" max="1" width="7.5703125" style="748" customWidth="1"/>
    <col min="2" max="2" width="13" style="748" customWidth="1"/>
    <col min="3" max="3" width="10.85546875" style="748" customWidth="1"/>
    <col min="4" max="4" width="26.42578125" style="748" customWidth="1"/>
    <col min="5" max="5" width="10" style="19" customWidth="1"/>
    <col min="6" max="6" width="17.85546875" style="748" customWidth="1"/>
    <col min="7" max="7" width="25.5703125" style="748" customWidth="1"/>
    <col min="8" max="8" width="12.7109375" style="748" customWidth="1"/>
    <col min="9" max="9" width="19.85546875" style="748" customWidth="1"/>
    <col min="10" max="10" width="12.7109375" style="748" customWidth="1"/>
    <col min="11" max="11" width="18.140625" style="748" customWidth="1"/>
    <col min="12" max="12" width="19.140625" style="748" customWidth="1"/>
    <col min="13" max="13" width="12.5703125" style="748" customWidth="1"/>
    <col min="14" max="14" width="11.5703125" style="748" customWidth="1"/>
    <col min="15" max="15" width="21.42578125" style="601" customWidth="1"/>
    <col min="16" max="16" width="11.5703125" style="748" customWidth="1"/>
    <col min="17" max="17" width="13.85546875" style="748" customWidth="1"/>
    <col min="18" max="18" width="16.140625" style="748" customWidth="1"/>
    <col min="19" max="19" width="13.85546875" style="748" customWidth="1"/>
    <col min="20" max="20" width="16.42578125" style="728" customWidth="1"/>
    <col min="21" max="256" width="11.5703125" style="748"/>
    <col min="257" max="257" width="7.5703125" style="748" customWidth="1"/>
    <col min="258" max="258" width="13" style="748" customWidth="1"/>
    <col min="259" max="259" width="10.85546875" style="748" customWidth="1"/>
    <col min="260" max="260" width="26.42578125" style="748" customWidth="1"/>
    <col min="261" max="261" width="10" style="748" customWidth="1"/>
    <col min="262" max="262" width="17.85546875" style="748" customWidth="1"/>
    <col min="263" max="263" width="25.5703125" style="748" customWidth="1"/>
    <col min="264" max="264" width="12.7109375" style="748" customWidth="1"/>
    <col min="265" max="265" width="19.85546875" style="748" customWidth="1"/>
    <col min="266" max="266" width="12.7109375" style="748" customWidth="1"/>
    <col min="267" max="267" width="18.140625" style="748" customWidth="1"/>
    <col min="268" max="268" width="19.140625" style="748" customWidth="1"/>
    <col min="269" max="269" width="12.5703125" style="748" customWidth="1"/>
    <col min="270" max="270" width="11.5703125" style="748" customWidth="1"/>
    <col min="271" max="271" width="21.42578125" style="748" customWidth="1"/>
    <col min="272" max="272" width="11.5703125" style="748" customWidth="1"/>
    <col min="273" max="273" width="13.85546875" style="748" customWidth="1"/>
    <col min="274" max="274" width="16.140625" style="748" customWidth="1"/>
    <col min="275" max="275" width="13.85546875" style="748" customWidth="1"/>
    <col min="276" max="276" width="16.42578125" style="748" customWidth="1"/>
    <col min="277" max="512" width="11.5703125" style="748"/>
    <col min="513" max="513" width="7.5703125" style="748" customWidth="1"/>
    <col min="514" max="514" width="13" style="748" customWidth="1"/>
    <col min="515" max="515" width="10.85546875" style="748" customWidth="1"/>
    <col min="516" max="516" width="26.42578125" style="748" customWidth="1"/>
    <col min="517" max="517" width="10" style="748" customWidth="1"/>
    <col min="518" max="518" width="17.85546875" style="748" customWidth="1"/>
    <col min="519" max="519" width="25.5703125" style="748" customWidth="1"/>
    <col min="520" max="520" width="12.7109375" style="748" customWidth="1"/>
    <col min="521" max="521" width="19.85546875" style="748" customWidth="1"/>
    <col min="522" max="522" width="12.7109375" style="748" customWidth="1"/>
    <col min="523" max="523" width="18.140625" style="748" customWidth="1"/>
    <col min="524" max="524" width="19.140625" style="748" customWidth="1"/>
    <col min="525" max="525" width="12.5703125" style="748" customWidth="1"/>
    <col min="526" max="526" width="11.5703125" style="748" customWidth="1"/>
    <col min="527" max="527" width="21.42578125" style="748" customWidth="1"/>
    <col min="528" max="528" width="11.5703125" style="748" customWidth="1"/>
    <col min="529" max="529" width="13.85546875" style="748" customWidth="1"/>
    <col min="530" max="530" width="16.140625" style="748" customWidth="1"/>
    <col min="531" max="531" width="13.85546875" style="748" customWidth="1"/>
    <col min="532" max="532" width="16.42578125" style="748" customWidth="1"/>
    <col min="533" max="768" width="11.5703125" style="748"/>
    <col min="769" max="769" width="7.5703125" style="748" customWidth="1"/>
    <col min="770" max="770" width="13" style="748" customWidth="1"/>
    <col min="771" max="771" width="10.85546875" style="748" customWidth="1"/>
    <col min="772" max="772" width="26.42578125" style="748" customWidth="1"/>
    <col min="773" max="773" width="10" style="748" customWidth="1"/>
    <col min="774" max="774" width="17.85546875" style="748" customWidth="1"/>
    <col min="775" max="775" width="25.5703125" style="748" customWidth="1"/>
    <col min="776" max="776" width="12.7109375" style="748" customWidth="1"/>
    <col min="777" max="777" width="19.85546875" style="748" customWidth="1"/>
    <col min="778" max="778" width="12.7109375" style="748" customWidth="1"/>
    <col min="779" max="779" width="18.140625" style="748" customWidth="1"/>
    <col min="780" max="780" width="19.140625" style="748" customWidth="1"/>
    <col min="781" max="781" width="12.5703125" style="748" customWidth="1"/>
    <col min="782" max="782" width="11.5703125" style="748" customWidth="1"/>
    <col min="783" max="783" width="21.42578125" style="748" customWidth="1"/>
    <col min="784" max="784" width="11.5703125" style="748" customWidth="1"/>
    <col min="785" max="785" width="13.85546875" style="748" customWidth="1"/>
    <col min="786" max="786" width="16.140625" style="748" customWidth="1"/>
    <col min="787" max="787" width="13.85546875" style="748" customWidth="1"/>
    <col min="788" max="788" width="16.42578125" style="748" customWidth="1"/>
    <col min="789" max="1024" width="11.5703125" style="748"/>
    <col min="1025" max="1025" width="7.5703125" style="748" customWidth="1"/>
    <col min="1026" max="1026" width="13" style="748" customWidth="1"/>
    <col min="1027" max="1027" width="10.85546875" style="748" customWidth="1"/>
    <col min="1028" max="1028" width="26.42578125" style="748" customWidth="1"/>
    <col min="1029" max="1029" width="10" style="748" customWidth="1"/>
    <col min="1030" max="1030" width="17.85546875" style="748" customWidth="1"/>
    <col min="1031" max="1031" width="25.5703125" style="748" customWidth="1"/>
    <col min="1032" max="1032" width="12.7109375" style="748" customWidth="1"/>
    <col min="1033" max="1033" width="19.85546875" style="748" customWidth="1"/>
    <col min="1034" max="1034" width="12.7109375" style="748" customWidth="1"/>
    <col min="1035" max="1035" width="18.140625" style="748" customWidth="1"/>
    <col min="1036" max="1036" width="19.140625" style="748" customWidth="1"/>
    <col min="1037" max="1037" width="12.5703125" style="748" customWidth="1"/>
    <col min="1038" max="1038" width="11.5703125" style="748" customWidth="1"/>
    <col min="1039" max="1039" width="21.42578125" style="748" customWidth="1"/>
    <col min="1040" max="1040" width="11.5703125" style="748" customWidth="1"/>
    <col min="1041" max="1041" width="13.85546875" style="748" customWidth="1"/>
    <col min="1042" max="1042" width="16.140625" style="748" customWidth="1"/>
    <col min="1043" max="1043" width="13.85546875" style="748" customWidth="1"/>
    <col min="1044" max="1044" width="16.42578125" style="748" customWidth="1"/>
    <col min="1045" max="1280" width="11.5703125" style="748"/>
    <col min="1281" max="1281" width="7.5703125" style="748" customWidth="1"/>
    <col min="1282" max="1282" width="13" style="748" customWidth="1"/>
    <col min="1283" max="1283" width="10.85546875" style="748" customWidth="1"/>
    <col min="1284" max="1284" width="26.42578125" style="748" customWidth="1"/>
    <col min="1285" max="1285" width="10" style="748" customWidth="1"/>
    <col min="1286" max="1286" width="17.85546875" style="748" customWidth="1"/>
    <col min="1287" max="1287" width="25.5703125" style="748" customWidth="1"/>
    <col min="1288" max="1288" width="12.7109375" style="748" customWidth="1"/>
    <col min="1289" max="1289" width="19.85546875" style="748" customWidth="1"/>
    <col min="1290" max="1290" width="12.7109375" style="748" customWidth="1"/>
    <col min="1291" max="1291" width="18.140625" style="748" customWidth="1"/>
    <col min="1292" max="1292" width="19.140625" style="748" customWidth="1"/>
    <col min="1293" max="1293" width="12.5703125" style="748" customWidth="1"/>
    <col min="1294" max="1294" width="11.5703125" style="748" customWidth="1"/>
    <col min="1295" max="1295" width="21.42578125" style="748" customWidth="1"/>
    <col min="1296" max="1296" width="11.5703125" style="748" customWidth="1"/>
    <col min="1297" max="1297" width="13.85546875" style="748" customWidth="1"/>
    <col min="1298" max="1298" width="16.140625" style="748" customWidth="1"/>
    <col min="1299" max="1299" width="13.85546875" style="748" customWidth="1"/>
    <col min="1300" max="1300" width="16.42578125" style="748" customWidth="1"/>
    <col min="1301" max="1536" width="11.5703125" style="748"/>
    <col min="1537" max="1537" width="7.5703125" style="748" customWidth="1"/>
    <col min="1538" max="1538" width="13" style="748" customWidth="1"/>
    <col min="1539" max="1539" width="10.85546875" style="748" customWidth="1"/>
    <col min="1540" max="1540" width="26.42578125" style="748" customWidth="1"/>
    <col min="1541" max="1541" width="10" style="748" customWidth="1"/>
    <col min="1542" max="1542" width="17.85546875" style="748" customWidth="1"/>
    <col min="1543" max="1543" width="25.5703125" style="748" customWidth="1"/>
    <col min="1544" max="1544" width="12.7109375" style="748" customWidth="1"/>
    <col min="1545" max="1545" width="19.85546875" style="748" customWidth="1"/>
    <col min="1546" max="1546" width="12.7109375" style="748" customWidth="1"/>
    <col min="1547" max="1547" width="18.140625" style="748" customWidth="1"/>
    <col min="1548" max="1548" width="19.140625" style="748" customWidth="1"/>
    <col min="1549" max="1549" width="12.5703125" style="748" customWidth="1"/>
    <col min="1550" max="1550" width="11.5703125" style="748" customWidth="1"/>
    <col min="1551" max="1551" width="21.42578125" style="748" customWidth="1"/>
    <col min="1552" max="1552" width="11.5703125" style="748" customWidth="1"/>
    <col min="1553" max="1553" width="13.85546875" style="748" customWidth="1"/>
    <col min="1554" max="1554" width="16.140625" style="748" customWidth="1"/>
    <col min="1555" max="1555" width="13.85546875" style="748" customWidth="1"/>
    <col min="1556" max="1556" width="16.42578125" style="748" customWidth="1"/>
    <col min="1557" max="1792" width="11.5703125" style="748"/>
    <col min="1793" max="1793" width="7.5703125" style="748" customWidth="1"/>
    <col min="1794" max="1794" width="13" style="748" customWidth="1"/>
    <col min="1795" max="1795" width="10.85546875" style="748" customWidth="1"/>
    <col min="1796" max="1796" width="26.42578125" style="748" customWidth="1"/>
    <col min="1797" max="1797" width="10" style="748" customWidth="1"/>
    <col min="1798" max="1798" width="17.85546875" style="748" customWidth="1"/>
    <col min="1799" max="1799" width="25.5703125" style="748" customWidth="1"/>
    <col min="1800" max="1800" width="12.7109375" style="748" customWidth="1"/>
    <col min="1801" max="1801" width="19.85546875" style="748" customWidth="1"/>
    <col min="1802" max="1802" width="12.7109375" style="748" customWidth="1"/>
    <col min="1803" max="1803" width="18.140625" style="748" customWidth="1"/>
    <col min="1804" max="1804" width="19.140625" style="748" customWidth="1"/>
    <col min="1805" max="1805" width="12.5703125" style="748" customWidth="1"/>
    <col min="1806" max="1806" width="11.5703125" style="748" customWidth="1"/>
    <col min="1807" max="1807" width="21.42578125" style="748" customWidth="1"/>
    <col min="1808" max="1808" width="11.5703125" style="748" customWidth="1"/>
    <col min="1809" max="1809" width="13.85546875" style="748" customWidth="1"/>
    <col min="1810" max="1810" width="16.140625" style="748" customWidth="1"/>
    <col min="1811" max="1811" width="13.85546875" style="748" customWidth="1"/>
    <col min="1812" max="1812" width="16.42578125" style="748" customWidth="1"/>
    <col min="1813" max="2048" width="11.5703125" style="748"/>
    <col min="2049" max="2049" width="7.5703125" style="748" customWidth="1"/>
    <col min="2050" max="2050" width="13" style="748" customWidth="1"/>
    <col min="2051" max="2051" width="10.85546875" style="748" customWidth="1"/>
    <col min="2052" max="2052" width="26.42578125" style="748" customWidth="1"/>
    <col min="2053" max="2053" width="10" style="748" customWidth="1"/>
    <col min="2054" max="2054" width="17.85546875" style="748" customWidth="1"/>
    <col min="2055" max="2055" width="25.5703125" style="748" customWidth="1"/>
    <col min="2056" max="2056" width="12.7109375" style="748" customWidth="1"/>
    <col min="2057" max="2057" width="19.85546875" style="748" customWidth="1"/>
    <col min="2058" max="2058" width="12.7109375" style="748" customWidth="1"/>
    <col min="2059" max="2059" width="18.140625" style="748" customWidth="1"/>
    <col min="2060" max="2060" width="19.140625" style="748" customWidth="1"/>
    <col min="2061" max="2061" width="12.5703125" style="748" customWidth="1"/>
    <col min="2062" max="2062" width="11.5703125" style="748" customWidth="1"/>
    <col min="2063" max="2063" width="21.42578125" style="748" customWidth="1"/>
    <col min="2064" max="2064" width="11.5703125" style="748" customWidth="1"/>
    <col min="2065" max="2065" width="13.85546875" style="748" customWidth="1"/>
    <col min="2066" max="2066" width="16.140625" style="748" customWidth="1"/>
    <col min="2067" max="2067" width="13.85546875" style="748" customWidth="1"/>
    <col min="2068" max="2068" width="16.42578125" style="748" customWidth="1"/>
    <col min="2069" max="2304" width="11.5703125" style="748"/>
    <col min="2305" max="2305" width="7.5703125" style="748" customWidth="1"/>
    <col min="2306" max="2306" width="13" style="748" customWidth="1"/>
    <col min="2307" max="2307" width="10.85546875" style="748" customWidth="1"/>
    <col min="2308" max="2308" width="26.42578125" style="748" customWidth="1"/>
    <col min="2309" max="2309" width="10" style="748" customWidth="1"/>
    <col min="2310" max="2310" width="17.85546875" style="748" customWidth="1"/>
    <col min="2311" max="2311" width="25.5703125" style="748" customWidth="1"/>
    <col min="2312" max="2312" width="12.7109375" style="748" customWidth="1"/>
    <col min="2313" max="2313" width="19.85546875" style="748" customWidth="1"/>
    <col min="2314" max="2314" width="12.7109375" style="748" customWidth="1"/>
    <col min="2315" max="2315" width="18.140625" style="748" customWidth="1"/>
    <col min="2316" max="2316" width="19.140625" style="748" customWidth="1"/>
    <col min="2317" max="2317" width="12.5703125" style="748" customWidth="1"/>
    <col min="2318" max="2318" width="11.5703125" style="748" customWidth="1"/>
    <col min="2319" max="2319" width="21.42578125" style="748" customWidth="1"/>
    <col min="2320" max="2320" width="11.5703125" style="748" customWidth="1"/>
    <col min="2321" max="2321" width="13.85546875" style="748" customWidth="1"/>
    <col min="2322" max="2322" width="16.140625" style="748" customWidth="1"/>
    <col min="2323" max="2323" width="13.85546875" style="748" customWidth="1"/>
    <col min="2324" max="2324" width="16.42578125" style="748" customWidth="1"/>
    <col min="2325" max="2560" width="11.5703125" style="748"/>
    <col min="2561" max="2561" width="7.5703125" style="748" customWidth="1"/>
    <col min="2562" max="2562" width="13" style="748" customWidth="1"/>
    <col min="2563" max="2563" width="10.85546875" style="748" customWidth="1"/>
    <col min="2564" max="2564" width="26.42578125" style="748" customWidth="1"/>
    <col min="2565" max="2565" width="10" style="748" customWidth="1"/>
    <col min="2566" max="2566" width="17.85546875" style="748" customWidth="1"/>
    <col min="2567" max="2567" width="25.5703125" style="748" customWidth="1"/>
    <col min="2568" max="2568" width="12.7109375" style="748" customWidth="1"/>
    <col min="2569" max="2569" width="19.85546875" style="748" customWidth="1"/>
    <col min="2570" max="2570" width="12.7109375" style="748" customWidth="1"/>
    <col min="2571" max="2571" width="18.140625" style="748" customWidth="1"/>
    <col min="2572" max="2572" width="19.140625" style="748" customWidth="1"/>
    <col min="2573" max="2573" width="12.5703125" style="748" customWidth="1"/>
    <col min="2574" max="2574" width="11.5703125" style="748" customWidth="1"/>
    <col min="2575" max="2575" width="21.42578125" style="748" customWidth="1"/>
    <col min="2576" max="2576" width="11.5703125" style="748" customWidth="1"/>
    <col min="2577" max="2577" width="13.85546875" style="748" customWidth="1"/>
    <col min="2578" max="2578" width="16.140625" style="748" customWidth="1"/>
    <col min="2579" max="2579" width="13.85546875" style="748" customWidth="1"/>
    <col min="2580" max="2580" width="16.42578125" style="748" customWidth="1"/>
    <col min="2581" max="2816" width="11.5703125" style="748"/>
    <col min="2817" max="2817" width="7.5703125" style="748" customWidth="1"/>
    <col min="2818" max="2818" width="13" style="748" customWidth="1"/>
    <col min="2819" max="2819" width="10.85546875" style="748" customWidth="1"/>
    <col min="2820" max="2820" width="26.42578125" style="748" customWidth="1"/>
    <col min="2821" max="2821" width="10" style="748" customWidth="1"/>
    <col min="2822" max="2822" width="17.85546875" style="748" customWidth="1"/>
    <col min="2823" max="2823" width="25.5703125" style="748" customWidth="1"/>
    <col min="2824" max="2824" width="12.7109375" style="748" customWidth="1"/>
    <col min="2825" max="2825" width="19.85546875" style="748" customWidth="1"/>
    <col min="2826" max="2826" width="12.7109375" style="748" customWidth="1"/>
    <col min="2827" max="2827" width="18.140625" style="748" customWidth="1"/>
    <col min="2828" max="2828" width="19.140625" style="748" customWidth="1"/>
    <col min="2829" max="2829" width="12.5703125" style="748" customWidth="1"/>
    <col min="2830" max="2830" width="11.5703125" style="748" customWidth="1"/>
    <col min="2831" max="2831" width="21.42578125" style="748" customWidth="1"/>
    <col min="2832" max="2832" width="11.5703125" style="748" customWidth="1"/>
    <col min="2833" max="2833" width="13.85546875" style="748" customWidth="1"/>
    <col min="2834" max="2834" width="16.140625" style="748" customWidth="1"/>
    <col min="2835" max="2835" width="13.85546875" style="748" customWidth="1"/>
    <col min="2836" max="2836" width="16.42578125" style="748" customWidth="1"/>
    <col min="2837" max="3072" width="11.5703125" style="748"/>
    <col min="3073" max="3073" width="7.5703125" style="748" customWidth="1"/>
    <col min="3074" max="3074" width="13" style="748" customWidth="1"/>
    <col min="3075" max="3075" width="10.85546875" style="748" customWidth="1"/>
    <col min="3076" max="3076" width="26.42578125" style="748" customWidth="1"/>
    <col min="3077" max="3077" width="10" style="748" customWidth="1"/>
    <col min="3078" max="3078" width="17.85546875" style="748" customWidth="1"/>
    <col min="3079" max="3079" width="25.5703125" style="748" customWidth="1"/>
    <col min="3080" max="3080" width="12.7109375" style="748" customWidth="1"/>
    <col min="3081" max="3081" width="19.85546875" style="748" customWidth="1"/>
    <col min="3082" max="3082" width="12.7109375" style="748" customWidth="1"/>
    <col min="3083" max="3083" width="18.140625" style="748" customWidth="1"/>
    <col min="3084" max="3084" width="19.140625" style="748" customWidth="1"/>
    <col min="3085" max="3085" width="12.5703125" style="748" customWidth="1"/>
    <col min="3086" max="3086" width="11.5703125" style="748" customWidth="1"/>
    <col min="3087" max="3087" width="21.42578125" style="748" customWidth="1"/>
    <col min="3088" max="3088" width="11.5703125" style="748" customWidth="1"/>
    <col min="3089" max="3089" width="13.85546875" style="748" customWidth="1"/>
    <col min="3090" max="3090" width="16.140625" style="748" customWidth="1"/>
    <col min="3091" max="3091" width="13.85546875" style="748" customWidth="1"/>
    <col min="3092" max="3092" width="16.42578125" style="748" customWidth="1"/>
    <col min="3093" max="3328" width="11.5703125" style="748"/>
    <col min="3329" max="3329" width="7.5703125" style="748" customWidth="1"/>
    <col min="3330" max="3330" width="13" style="748" customWidth="1"/>
    <col min="3331" max="3331" width="10.85546875" style="748" customWidth="1"/>
    <col min="3332" max="3332" width="26.42578125" style="748" customWidth="1"/>
    <col min="3333" max="3333" width="10" style="748" customWidth="1"/>
    <col min="3334" max="3334" width="17.85546875" style="748" customWidth="1"/>
    <col min="3335" max="3335" width="25.5703125" style="748" customWidth="1"/>
    <col min="3336" max="3336" width="12.7109375" style="748" customWidth="1"/>
    <col min="3337" max="3337" width="19.85546875" style="748" customWidth="1"/>
    <col min="3338" max="3338" width="12.7109375" style="748" customWidth="1"/>
    <col min="3339" max="3339" width="18.140625" style="748" customWidth="1"/>
    <col min="3340" max="3340" width="19.140625" style="748" customWidth="1"/>
    <col min="3341" max="3341" width="12.5703125" style="748" customWidth="1"/>
    <col min="3342" max="3342" width="11.5703125" style="748" customWidth="1"/>
    <col min="3343" max="3343" width="21.42578125" style="748" customWidth="1"/>
    <col min="3344" max="3344" width="11.5703125" style="748" customWidth="1"/>
    <col min="3345" max="3345" width="13.85546875" style="748" customWidth="1"/>
    <col min="3346" max="3346" width="16.140625" style="748" customWidth="1"/>
    <col min="3347" max="3347" width="13.85546875" style="748" customWidth="1"/>
    <col min="3348" max="3348" width="16.42578125" style="748" customWidth="1"/>
    <col min="3349" max="3584" width="11.5703125" style="748"/>
    <col min="3585" max="3585" width="7.5703125" style="748" customWidth="1"/>
    <col min="3586" max="3586" width="13" style="748" customWidth="1"/>
    <col min="3587" max="3587" width="10.85546875" style="748" customWidth="1"/>
    <col min="3588" max="3588" width="26.42578125" style="748" customWidth="1"/>
    <col min="3589" max="3589" width="10" style="748" customWidth="1"/>
    <col min="3590" max="3590" width="17.85546875" style="748" customWidth="1"/>
    <col min="3591" max="3591" width="25.5703125" style="748" customWidth="1"/>
    <col min="3592" max="3592" width="12.7109375" style="748" customWidth="1"/>
    <col min="3593" max="3593" width="19.85546875" style="748" customWidth="1"/>
    <col min="3594" max="3594" width="12.7109375" style="748" customWidth="1"/>
    <col min="3595" max="3595" width="18.140625" style="748" customWidth="1"/>
    <col min="3596" max="3596" width="19.140625" style="748" customWidth="1"/>
    <col min="3597" max="3597" width="12.5703125" style="748" customWidth="1"/>
    <col min="3598" max="3598" width="11.5703125" style="748" customWidth="1"/>
    <col min="3599" max="3599" width="21.42578125" style="748" customWidth="1"/>
    <col min="3600" max="3600" width="11.5703125" style="748" customWidth="1"/>
    <col min="3601" max="3601" width="13.85546875" style="748" customWidth="1"/>
    <col min="3602" max="3602" width="16.140625" style="748" customWidth="1"/>
    <col min="3603" max="3603" width="13.85546875" style="748" customWidth="1"/>
    <col min="3604" max="3604" width="16.42578125" style="748" customWidth="1"/>
    <col min="3605" max="3840" width="11.5703125" style="748"/>
    <col min="3841" max="3841" width="7.5703125" style="748" customWidth="1"/>
    <col min="3842" max="3842" width="13" style="748" customWidth="1"/>
    <col min="3843" max="3843" width="10.85546875" style="748" customWidth="1"/>
    <col min="3844" max="3844" width="26.42578125" style="748" customWidth="1"/>
    <col min="3845" max="3845" width="10" style="748" customWidth="1"/>
    <col min="3846" max="3846" width="17.85546875" style="748" customWidth="1"/>
    <col min="3847" max="3847" width="25.5703125" style="748" customWidth="1"/>
    <col min="3848" max="3848" width="12.7109375" style="748" customWidth="1"/>
    <col min="3849" max="3849" width="19.85546875" style="748" customWidth="1"/>
    <col min="3850" max="3850" width="12.7109375" style="748" customWidth="1"/>
    <col min="3851" max="3851" width="18.140625" style="748" customWidth="1"/>
    <col min="3852" max="3852" width="19.140625" style="748" customWidth="1"/>
    <col min="3853" max="3853" width="12.5703125" style="748" customWidth="1"/>
    <col min="3854" max="3854" width="11.5703125" style="748" customWidth="1"/>
    <col min="3855" max="3855" width="21.42578125" style="748" customWidth="1"/>
    <col min="3856" max="3856" width="11.5703125" style="748" customWidth="1"/>
    <col min="3857" max="3857" width="13.85546875" style="748" customWidth="1"/>
    <col min="3858" max="3858" width="16.140625" style="748" customWidth="1"/>
    <col min="3859" max="3859" width="13.85546875" style="748" customWidth="1"/>
    <col min="3860" max="3860" width="16.42578125" style="748" customWidth="1"/>
    <col min="3861" max="4096" width="11.5703125" style="748"/>
    <col min="4097" max="4097" width="7.5703125" style="748" customWidth="1"/>
    <col min="4098" max="4098" width="13" style="748" customWidth="1"/>
    <col min="4099" max="4099" width="10.85546875" style="748" customWidth="1"/>
    <col min="4100" max="4100" width="26.42578125" style="748" customWidth="1"/>
    <col min="4101" max="4101" width="10" style="748" customWidth="1"/>
    <col min="4102" max="4102" width="17.85546875" style="748" customWidth="1"/>
    <col min="4103" max="4103" width="25.5703125" style="748" customWidth="1"/>
    <col min="4104" max="4104" width="12.7109375" style="748" customWidth="1"/>
    <col min="4105" max="4105" width="19.85546875" style="748" customWidth="1"/>
    <col min="4106" max="4106" width="12.7109375" style="748" customWidth="1"/>
    <col min="4107" max="4107" width="18.140625" style="748" customWidth="1"/>
    <col min="4108" max="4108" width="19.140625" style="748" customWidth="1"/>
    <col min="4109" max="4109" width="12.5703125" style="748" customWidth="1"/>
    <col min="4110" max="4110" width="11.5703125" style="748" customWidth="1"/>
    <col min="4111" max="4111" width="21.42578125" style="748" customWidth="1"/>
    <col min="4112" max="4112" width="11.5703125" style="748" customWidth="1"/>
    <col min="4113" max="4113" width="13.85546875" style="748" customWidth="1"/>
    <col min="4114" max="4114" width="16.140625" style="748" customWidth="1"/>
    <col min="4115" max="4115" width="13.85546875" style="748" customWidth="1"/>
    <col min="4116" max="4116" width="16.42578125" style="748" customWidth="1"/>
    <col min="4117" max="4352" width="11.5703125" style="748"/>
    <col min="4353" max="4353" width="7.5703125" style="748" customWidth="1"/>
    <col min="4354" max="4354" width="13" style="748" customWidth="1"/>
    <col min="4355" max="4355" width="10.85546875" style="748" customWidth="1"/>
    <col min="4356" max="4356" width="26.42578125" style="748" customWidth="1"/>
    <col min="4357" max="4357" width="10" style="748" customWidth="1"/>
    <col min="4358" max="4358" width="17.85546875" style="748" customWidth="1"/>
    <col min="4359" max="4359" width="25.5703125" style="748" customWidth="1"/>
    <col min="4360" max="4360" width="12.7109375" style="748" customWidth="1"/>
    <col min="4361" max="4361" width="19.85546875" style="748" customWidth="1"/>
    <col min="4362" max="4362" width="12.7109375" style="748" customWidth="1"/>
    <col min="4363" max="4363" width="18.140625" style="748" customWidth="1"/>
    <col min="4364" max="4364" width="19.140625" style="748" customWidth="1"/>
    <col min="4365" max="4365" width="12.5703125" style="748" customWidth="1"/>
    <col min="4366" max="4366" width="11.5703125" style="748" customWidth="1"/>
    <col min="4367" max="4367" width="21.42578125" style="748" customWidth="1"/>
    <col min="4368" max="4368" width="11.5703125" style="748" customWidth="1"/>
    <col min="4369" max="4369" width="13.85546875" style="748" customWidth="1"/>
    <col min="4370" max="4370" width="16.140625" style="748" customWidth="1"/>
    <col min="4371" max="4371" width="13.85546875" style="748" customWidth="1"/>
    <col min="4372" max="4372" width="16.42578125" style="748" customWidth="1"/>
    <col min="4373" max="4608" width="11.5703125" style="748"/>
    <col min="4609" max="4609" width="7.5703125" style="748" customWidth="1"/>
    <col min="4610" max="4610" width="13" style="748" customWidth="1"/>
    <col min="4611" max="4611" width="10.85546875" style="748" customWidth="1"/>
    <col min="4612" max="4612" width="26.42578125" style="748" customWidth="1"/>
    <col min="4613" max="4613" width="10" style="748" customWidth="1"/>
    <col min="4614" max="4614" width="17.85546875" style="748" customWidth="1"/>
    <col min="4615" max="4615" width="25.5703125" style="748" customWidth="1"/>
    <col min="4616" max="4616" width="12.7109375" style="748" customWidth="1"/>
    <col min="4617" max="4617" width="19.85546875" style="748" customWidth="1"/>
    <col min="4618" max="4618" width="12.7109375" style="748" customWidth="1"/>
    <col min="4619" max="4619" width="18.140625" style="748" customWidth="1"/>
    <col min="4620" max="4620" width="19.140625" style="748" customWidth="1"/>
    <col min="4621" max="4621" width="12.5703125" style="748" customWidth="1"/>
    <col min="4622" max="4622" width="11.5703125" style="748" customWidth="1"/>
    <col min="4623" max="4623" width="21.42578125" style="748" customWidth="1"/>
    <col min="4624" max="4624" width="11.5703125" style="748" customWidth="1"/>
    <col min="4625" max="4625" width="13.85546875" style="748" customWidth="1"/>
    <col min="4626" max="4626" width="16.140625" style="748" customWidth="1"/>
    <col min="4627" max="4627" width="13.85546875" style="748" customWidth="1"/>
    <col min="4628" max="4628" width="16.42578125" style="748" customWidth="1"/>
    <col min="4629" max="4864" width="11.5703125" style="748"/>
    <col min="4865" max="4865" width="7.5703125" style="748" customWidth="1"/>
    <col min="4866" max="4866" width="13" style="748" customWidth="1"/>
    <col min="4867" max="4867" width="10.85546875" style="748" customWidth="1"/>
    <col min="4868" max="4868" width="26.42578125" style="748" customWidth="1"/>
    <col min="4869" max="4869" width="10" style="748" customWidth="1"/>
    <col min="4870" max="4870" width="17.85546875" style="748" customWidth="1"/>
    <col min="4871" max="4871" width="25.5703125" style="748" customWidth="1"/>
    <col min="4872" max="4872" width="12.7109375" style="748" customWidth="1"/>
    <col min="4873" max="4873" width="19.85546875" style="748" customWidth="1"/>
    <col min="4874" max="4874" width="12.7109375" style="748" customWidth="1"/>
    <col min="4875" max="4875" width="18.140625" style="748" customWidth="1"/>
    <col min="4876" max="4876" width="19.140625" style="748" customWidth="1"/>
    <col min="4877" max="4877" width="12.5703125" style="748" customWidth="1"/>
    <col min="4878" max="4878" width="11.5703125" style="748" customWidth="1"/>
    <col min="4879" max="4879" width="21.42578125" style="748" customWidth="1"/>
    <col min="4880" max="4880" width="11.5703125" style="748" customWidth="1"/>
    <col min="4881" max="4881" width="13.85546875" style="748" customWidth="1"/>
    <col min="4882" max="4882" width="16.140625" style="748" customWidth="1"/>
    <col min="4883" max="4883" width="13.85546875" style="748" customWidth="1"/>
    <col min="4884" max="4884" width="16.42578125" style="748" customWidth="1"/>
    <col min="4885" max="5120" width="11.5703125" style="748"/>
    <col min="5121" max="5121" width="7.5703125" style="748" customWidth="1"/>
    <col min="5122" max="5122" width="13" style="748" customWidth="1"/>
    <col min="5123" max="5123" width="10.85546875" style="748" customWidth="1"/>
    <col min="5124" max="5124" width="26.42578125" style="748" customWidth="1"/>
    <col min="5125" max="5125" width="10" style="748" customWidth="1"/>
    <col min="5126" max="5126" width="17.85546875" style="748" customWidth="1"/>
    <col min="5127" max="5127" width="25.5703125" style="748" customWidth="1"/>
    <col min="5128" max="5128" width="12.7109375" style="748" customWidth="1"/>
    <col min="5129" max="5129" width="19.85546875" style="748" customWidth="1"/>
    <col min="5130" max="5130" width="12.7109375" style="748" customWidth="1"/>
    <col min="5131" max="5131" width="18.140625" style="748" customWidth="1"/>
    <col min="5132" max="5132" width="19.140625" style="748" customWidth="1"/>
    <col min="5133" max="5133" width="12.5703125" style="748" customWidth="1"/>
    <col min="5134" max="5134" width="11.5703125" style="748" customWidth="1"/>
    <col min="5135" max="5135" width="21.42578125" style="748" customWidth="1"/>
    <col min="5136" max="5136" width="11.5703125" style="748" customWidth="1"/>
    <col min="5137" max="5137" width="13.85546875" style="748" customWidth="1"/>
    <col min="5138" max="5138" width="16.140625" style="748" customWidth="1"/>
    <col min="5139" max="5139" width="13.85546875" style="748" customWidth="1"/>
    <col min="5140" max="5140" width="16.42578125" style="748" customWidth="1"/>
    <col min="5141" max="5376" width="11.5703125" style="748"/>
    <col min="5377" max="5377" width="7.5703125" style="748" customWidth="1"/>
    <col min="5378" max="5378" width="13" style="748" customWidth="1"/>
    <col min="5379" max="5379" width="10.85546875" style="748" customWidth="1"/>
    <col min="5380" max="5380" width="26.42578125" style="748" customWidth="1"/>
    <col min="5381" max="5381" width="10" style="748" customWidth="1"/>
    <col min="5382" max="5382" width="17.85546875" style="748" customWidth="1"/>
    <col min="5383" max="5383" width="25.5703125" style="748" customWidth="1"/>
    <col min="5384" max="5384" width="12.7109375" style="748" customWidth="1"/>
    <col min="5385" max="5385" width="19.85546875" style="748" customWidth="1"/>
    <col min="5386" max="5386" width="12.7109375" style="748" customWidth="1"/>
    <col min="5387" max="5387" width="18.140625" style="748" customWidth="1"/>
    <col min="5388" max="5388" width="19.140625" style="748" customWidth="1"/>
    <col min="5389" max="5389" width="12.5703125" style="748" customWidth="1"/>
    <col min="5390" max="5390" width="11.5703125" style="748" customWidth="1"/>
    <col min="5391" max="5391" width="21.42578125" style="748" customWidth="1"/>
    <col min="5392" max="5392" width="11.5703125" style="748" customWidth="1"/>
    <col min="5393" max="5393" width="13.85546875" style="748" customWidth="1"/>
    <col min="5394" max="5394" width="16.140625" style="748" customWidth="1"/>
    <col min="5395" max="5395" width="13.85546875" style="748" customWidth="1"/>
    <col min="5396" max="5396" width="16.42578125" style="748" customWidth="1"/>
    <col min="5397" max="5632" width="11.5703125" style="748"/>
    <col min="5633" max="5633" width="7.5703125" style="748" customWidth="1"/>
    <col min="5634" max="5634" width="13" style="748" customWidth="1"/>
    <col min="5635" max="5635" width="10.85546875" style="748" customWidth="1"/>
    <col min="5636" max="5636" width="26.42578125" style="748" customWidth="1"/>
    <col min="5637" max="5637" width="10" style="748" customWidth="1"/>
    <col min="5638" max="5638" width="17.85546875" style="748" customWidth="1"/>
    <col min="5639" max="5639" width="25.5703125" style="748" customWidth="1"/>
    <col min="5640" max="5640" width="12.7109375" style="748" customWidth="1"/>
    <col min="5641" max="5641" width="19.85546875" style="748" customWidth="1"/>
    <col min="5642" max="5642" width="12.7109375" style="748" customWidth="1"/>
    <col min="5643" max="5643" width="18.140625" style="748" customWidth="1"/>
    <col min="5644" max="5644" width="19.140625" style="748" customWidth="1"/>
    <col min="5645" max="5645" width="12.5703125" style="748" customWidth="1"/>
    <col min="5646" max="5646" width="11.5703125" style="748" customWidth="1"/>
    <col min="5647" max="5647" width="21.42578125" style="748" customWidth="1"/>
    <col min="5648" max="5648" width="11.5703125" style="748" customWidth="1"/>
    <col min="5649" max="5649" width="13.85546875" style="748" customWidth="1"/>
    <col min="5650" max="5650" width="16.140625" style="748" customWidth="1"/>
    <col min="5651" max="5651" width="13.85546875" style="748" customWidth="1"/>
    <col min="5652" max="5652" width="16.42578125" style="748" customWidth="1"/>
    <col min="5653" max="5888" width="11.5703125" style="748"/>
    <col min="5889" max="5889" width="7.5703125" style="748" customWidth="1"/>
    <col min="5890" max="5890" width="13" style="748" customWidth="1"/>
    <col min="5891" max="5891" width="10.85546875" style="748" customWidth="1"/>
    <col min="5892" max="5892" width="26.42578125" style="748" customWidth="1"/>
    <col min="5893" max="5893" width="10" style="748" customWidth="1"/>
    <col min="5894" max="5894" width="17.85546875" style="748" customWidth="1"/>
    <col min="5895" max="5895" width="25.5703125" style="748" customWidth="1"/>
    <col min="5896" max="5896" width="12.7109375" style="748" customWidth="1"/>
    <col min="5897" max="5897" width="19.85546875" style="748" customWidth="1"/>
    <col min="5898" max="5898" width="12.7109375" style="748" customWidth="1"/>
    <col min="5899" max="5899" width="18.140625" style="748" customWidth="1"/>
    <col min="5900" max="5900" width="19.140625" style="748" customWidth="1"/>
    <col min="5901" max="5901" width="12.5703125" style="748" customWidth="1"/>
    <col min="5902" max="5902" width="11.5703125" style="748" customWidth="1"/>
    <col min="5903" max="5903" width="21.42578125" style="748" customWidth="1"/>
    <col min="5904" max="5904" width="11.5703125" style="748" customWidth="1"/>
    <col min="5905" max="5905" width="13.85546875" style="748" customWidth="1"/>
    <col min="5906" max="5906" width="16.140625" style="748" customWidth="1"/>
    <col min="5907" max="5907" width="13.85546875" style="748" customWidth="1"/>
    <col min="5908" max="5908" width="16.42578125" style="748" customWidth="1"/>
    <col min="5909" max="6144" width="11.5703125" style="748"/>
    <col min="6145" max="6145" width="7.5703125" style="748" customWidth="1"/>
    <col min="6146" max="6146" width="13" style="748" customWidth="1"/>
    <col min="6147" max="6147" width="10.85546875" style="748" customWidth="1"/>
    <col min="6148" max="6148" width="26.42578125" style="748" customWidth="1"/>
    <col min="6149" max="6149" width="10" style="748" customWidth="1"/>
    <col min="6150" max="6150" width="17.85546875" style="748" customWidth="1"/>
    <col min="6151" max="6151" width="25.5703125" style="748" customWidth="1"/>
    <col min="6152" max="6152" width="12.7109375" style="748" customWidth="1"/>
    <col min="6153" max="6153" width="19.85546875" style="748" customWidth="1"/>
    <col min="6154" max="6154" width="12.7109375" style="748" customWidth="1"/>
    <col min="6155" max="6155" width="18.140625" style="748" customWidth="1"/>
    <col min="6156" max="6156" width="19.140625" style="748" customWidth="1"/>
    <col min="6157" max="6157" width="12.5703125" style="748" customWidth="1"/>
    <col min="6158" max="6158" width="11.5703125" style="748" customWidth="1"/>
    <col min="6159" max="6159" width="21.42578125" style="748" customWidth="1"/>
    <col min="6160" max="6160" width="11.5703125" style="748" customWidth="1"/>
    <col min="6161" max="6161" width="13.85546875" style="748" customWidth="1"/>
    <col min="6162" max="6162" width="16.140625" style="748" customWidth="1"/>
    <col min="6163" max="6163" width="13.85546875" style="748" customWidth="1"/>
    <col min="6164" max="6164" width="16.42578125" style="748" customWidth="1"/>
    <col min="6165" max="6400" width="11.5703125" style="748"/>
    <col min="6401" max="6401" width="7.5703125" style="748" customWidth="1"/>
    <col min="6402" max="6402" width="13" style="748" customWidth="1"/>
    <col min="6403" max="6403" width="10.85546875" style="748" customWidth="1"/>
    <col min="6404" max="6404" width="26.42578125" style="748" customWidth="1"/>
    <col min="6405" max="6405" width="10" style="748" customWidth="1"/>
    <col min="6406" max="6406" width="17.85546875" style="748" customWidth="1"/>
    <col min="6407" max="6407" width="25.5703125" style="748" customWidth="1"/>
    <col min="6408" max="6408" width="12.7109375" style="748" customWidth="1"/>
    <col min="6409" max="6409" width="19.85546875" style="748" customWidth="1"/>
    <col min="6410" max="6410" width="12.7109375" style="748" customWidth="1"/>
    <col min="6411" max="6411" width="18.140625" style="748" customWidth="1"/>
    <col min="6412" max="6412" width="19.140625" style="748" customWidth="1"/>
    <col min="6413" max="6413" width="12.5703125" style="748" customWidth="1"/>
    <col min="6414" max="6414" width="11.5703125" style="748" customWidth="1"/>
    <col min="6415" max="6415" width="21.42578125" style="748" customWidth="1"/>
    <col min="6416" max="6416" width="11.5703125" style="748" customWidth="1"/>
    <col min="6417" max="6417" width="13.85546875" style="748" customWidth="1"/>
    <col min="6418" max="6418" width="16.140625" style="748" customWidth="1"/>
    <col min="6419" max="6419" width="13.85546875" style="748" customWidth="1"/>
    <col min="6420" max="6420" width="16.42578125" style="748" customWidth="1"/>
    <col min="6421" max="6656" width="11.5703125" style="748"/>
    <col min="6657" max="6657" width="7.5703125" style="748" customWidth="1"/>
    <col min="6658" max="6658" width="13" style="748" customWidth="1"/>
    <col min="6659" max="6659" width="10.85546875" style="748" customWidth="1"/>
    <col min="6660" max="6660" width="26.42578125" style="748" customWidth="1"/>
    <col min="6661" max="6661" width="10" style="748" customWidth="1"/>
    <col min="6662" max="6662" width="17.85546875" style="748" customWidth="1"/>
    <col min="6663" max="6663" width="25.5703125" style="748" customWidth="1"/>
    <col min="6664" max="6664" width="12.7109375" style="748" customWidth="1"/>
    <col min="6665" max="6665" width="19.85546875" style="748" customWidth="1"/>
    <col min="6666" max="6666" width="12.7109375" style="748" customWidth="1"/>
    <col min="6667" max="6667" width="18.140625" style="748" customWidth="1"/>
    <col min="6668" max="6668" width="19.140625" style="748" customWidth="1"/>
    <col min="6669" max="6669" width="12.5703125" style="748" customWidth="1"/>
    <col min="6670" max="6670" width="11.5703125" style="748" customWidth="1"/>
    <col min="6671" max="6671" width="21.42578125" style="748" customWidth="1"/>
    <col min="6672" max="6672" width="11.5703125" style="748" customWidth="1"/>
    <col min="6673" max="6673" width="13.85546875" style="748" customWidth="1"/>
    <col min="6674" max="6674" width="16.140625" style="748" customWidth="1"/>
    <col min="6675" max="6675" width="13.85546875" style="748" customWidth="1"/>
    <col min="6676" max="6676" width="16.42578125" style="748" customWidth="1"/>
    <col min="6677" max="6912" width="11.5703125" style="748"/>
    <col min="6913" max="6913" width="7.5703125" style="748" customWidth="1"/>
    <col min="6914" max="6914" width="13" style="748" customWidth="1"/>
    <col min="6915" max="6915" width="10.85546875" style="748" customWidth="1"/>
    <col min="6916" max="6916" width="26.42578125" style="748" customWidth="1"/>
    <col min="6917" max="6917" width="10" style="748" customWidth="1"/>
    <col min="6918" max="6918" width="17.85546875" style="748" customWidth="1"/>
    <col min="6919" max="6919" width="25.5703125" style="748" customWidth="1"/>
    <col min="6920" max="6920" width="12.7109375" style="748" customWidth="1"/>
    <col min="6921" max="6921" width="19.85546875" style="748" customWidth="1"/>
    <col min="6922" max="6922" width="12.7109375" style="748" customWidth="1"/>
    <col min="6923" max="6923" width="18.140625" style="748" customWidth="1"/>
    <col min="6924" max="6924" width="19.140625" style="748" customWidth="1"/>
    <col min="6925" max="6925" width="12.5703125" style="748" customWidth="1"/>
    <col min="6926" max="6926" width="11.5703125" style="748" customWidth="1"/>
    <col min="6927" max="6927" width="21.42578125" style="748" customWidth="1"/>
    <col min="6928" max="6928" width="11.5703125" style="748" customWidth="1"/>
    <col min="6929" max="6929" width="13.85546875" style="748" customWidth="1"/>
    <col min="6930" max="6930" width="16.140625" style="748" customWidth="1"/>
    <col min="6931" max="6931" width="13.85546875" style="748" customWidth="1"/>
    <col min="6932" max="6932" width="16.42578125" style="748" customWidth="1"/>
    <col min="6933" max="7168" width="11.5703125" style="748"/>
    <col min="7169" max="7169" width="7.5703125" style="748" customWidth="1"/>
    <col min="7170" max="7170" width="13" style="748" customWidth="1"/>
    <col min="7171" max="7171" width="10.85546875" style="748" customWidth="1"/>
    <col min="7172" max="7172" width="26.42578125" style="748" customWidth="1"/>
    <col min="7173" max="7173" width="10" style="748" customWidth="1"/>
    <col min="7174" max="7174" width="17.85546875" style="748" customWidth="1"/>
    <col min="7175" max="7175" width="25.5703125" style="748" customWidth="1"/>
    <col min="7176" max="7176" width="12.7109375" style="748" customWidth="1"/>
    <col min="7177" max="7177" width="19.85546875" style="748" customWidth="1"/>
    <col min="7178" max="7178" width="12.7109375" style="748" customWidth="1"/>
    <col min="7179" max="7179" width="18.140625" style="748" customWidth="1"/>
    <col min="7180" max="7180" width="19.140625" style="748" customWidth="1"/>
    <col min="7181" max="7181" width="12.5703125" style="748" customWidth="1"/>
    <col min="7182" max="7182" width="11.5703125" style="748" customWidth="1"/>
    <col min="7183" max="7183" width="21.42578125" style="748" customWidth="1"/>
    <col min="7184" max="7184" width="11.5703125" style="748" customWidth="1"/>
    <col min="7185" max="7185" width="13.85546875" style="748" customWidth="1"/>
    <col min="7186" max="7186" width="16.140625" style="748" customWidth="1"/>
    <col min="7187" max="7187" width="13.85546875" style="748" customWidth="1"/>
    <col min="7188" max="7188" width="16.42578125" style="748" customWidth="1"/>
    <col min="7189" max="7424" width="11.5703125" style="748"/>
    <col min="7425" max="7425" width="7.5703125" style="748" customWidth="1"/>
    <col min="7426" max="7426" width="13" style="748" customWidth="1"/>
    <col min="7427" max="7427" width="10.85546875" style="748" customWidth="1"/>
    <col min="7428" max="7428" width="26.42578125" style="748" customWidth="1"/>
    <col min="7429" max="7429" width="10" style="748" customWidth="1"/>
    <col min="7430" max="7430" width="17.85546875" style="748" customWidth="1"/>
    <col min="7431" max="7431" width="25.5703125" style="748" customWidth="1"/>
    <col min="7432" max="7432" width="12.7109375" style="748" customWidth="1"/>
    <col min="7433" max="7433" width="19.85546875" style="748" customWidth="1"/>
    <col min="7434" max="7434" width="12.7109375" style="748" customWidth="1"/>
    <col min="7435" max="7435" width="18.140625" style="748" customWidth="1"/>
    <col min="7436" max="7436" width="19.140625" style="748" customWidth="1"/>
    <col min="7437" max="7437" width="12.5703125" style="748" customWidth="1"/>
    <col min="7438" max="7438" width="11.5703125" style="748" customWidth="1"/>
    <col min="7439" max="7439" width="21.42578125" style="748" customWidth="1"/>
    <col min="7440" max="7440" width="11.5703125" style="748" customWidth="1"/>
    <col min="7441" max="7441" width="13.85546875" style="748" customWidth="1"/>
    <col min="7442" max="7442" width="16.140625" style="748" customWidth="1"/>
    <col min="7443" max="7443" width="13.85546875" style="748" customWidth="1"/>
    <col min="7444" max="7444" width="16.42578125" style="748" customWidth="1"/>
    <col min="7445" max="7680" width="11.5703125" style="748"/>
    <col min="7681" max="7681" width="7.5703125" style="748" customWidth="1"/>
    <col min="7682" max="7682" width="13" style="748" customWidth="1"/>
    <col min="7683" max="7683" width="10.85546875" style="748" customWidth="1"/>
    <col min="7684" max="7684" width="26.42578125" style="748" customWidth="1"/>
    <col min="7685" max="7685" width="10" style="748" customWidth="1"/>
    <col min="7686" max="7686" width="17.85546875" style="748" customWidth="1"/>
    <col min="7687" max="7687" width="25.5703125" style="748" customWidth="1"/>
    <col min="7688" max="7688" width="12.7109375" style="748" customWidth="1"/>
    <col min="7689" max="7689" width="19.85546875" style="748" customWidth="1"/>
    <col min="7690" max="7690" width="12.7109375" style="748" customWidth="1"/>
    <col min="7691" max="7691" width="18.140625" style="748" customWidth="1"/>
    <col min="7692" max="7692" width="19.140625" style="748" customWidth="1"/>
    <col min="7693" max="7693" width="12.5703125" style="748" customWidth="1"/>
    <col min="7694" max="7694" width="11.5703125" style="748" customWidth="1"/>
    <col min="7695" max="7695" width="21.42578125" style="748" customWidth="1"/>
    <col min="7696" max="7696" width="11.5703125" style="748" customWidth="1"/>
    <col min="7697" max="7697" width="13.85546875" style="748" customWidth="1"/>
    <col min="7698" max="7698" width="16.140625" style="748" customWidth="1"/>
    <col min="7699" max="7699" width="13.85546875" style="748" customWidth="1"/>
    <col min="7700" max="7700" width="16.42578125" style="748" customWidth="1"/>
    <col min="7701" max="7936" width="11.5703125" style="748"/>
    <col min="7937" max="7937" width="7.5703125" style="748" customWidth="1"/>
    <col min="7938" max="7938" width="13" style="748" customWidth="1"/>
    <col min="7939" max="7939" width="10.85546875" style="748" customWidth="1"/>
    <col min="7940" max="7940" width="26.42578125" style="748" customWidth="1"/>
    <col min="7941" max="7941" width="10" style="748" customWidth="1"/>
    <col min="7942" max="7942" width="17.85546875" style="748" customWidth="1"/>
    <col min="7943" max="7943" width="25.5703125" style="748" customWidth="1"/>
    <col min="7944" max="7944" width="12.7109375" style="748" customWidth="1"/>
    <col min="7945" max="7945" width="19.85546875" style="748" customWidth="1"/>
    <col min="7946" max="7946" width="12.7109375" style="748" customWidth="1"/>
    <col min="7947" max="7947" width="18.140625" style="748" customWidth="1"/>
    <col min="7948" max="7948" width="19.140625" style="748" customWidth="1"/>
    <col min="7949" max="7949" width="12.5703125" style="748" customWidth="1"/>
    <col min="7950" max="7950" width="11.5703125" style="748" customWidth="1"/>
    <col min="7951" max="7951" width="21.42578125" style="748" customWidth="1"/>
    <col min="7952" max="7952" width="11.5703125" style="748" customWidth="1"/>
    <col min="7953" max="7953" width="13.85546875" style="748" customWidth="1"/>
    <col min="7954" max="7954" width="16.140625" style="748" customWidth="1"/>
    <col min="7955" max="7955" width="13.85546875" style="748" customWidth="1"/>
    <col min="7956" max="7956" width="16.42578125" style="748" customWidth="1"/>
    <col min="7957" max="8192" width="11.5703125" style="748"/>
    <col min="8193" max="8193" width="7.5703125" style="748" customWidth="1"/>
    <col min="8194" max="8194" width="13" style="748" customWidth="1"/>
    <col min="8195" max="8195" width="10.85546875" style="748" customWidth="1"/>
    <col min="8196" max="8196" width="26.42578125" style="748" customWidth="1"/>
    <col min="8197" max="8197" width="10" style="748" customWidth="1"/>
    <col min="8198" max="8198" width="17.85546875" style="748" customWidth="1"/>
    <col min="8199" max="8199" width="25.5703125" style="748" customWidth="1"/>
    <col min="8200" max="8200" width="12.7109375" style="748" customWidth="1"/>
    <col min="8201" max="8201" width="19.85546875" style="748" customWidth="1"/>
    <col min="8202" max="8202" width="12.7109375" style="748" customWidth="1"/>
    <col min="8203" max="8203" width="18.140625" style="748" customWidth="1"/>
    <col min="8204" max="8204" width="19.140625" style="748" customWidth="1"/>
    <col min="8205" max="8205" width="12.5703125" style="748" customWidth="1"/>
    <col min="8206" max="8206" width="11.5703125" style="748" customWidth="1"/>
    <col min="8207" max="8207" width="21.42578125" style="748" customWidth="1"/>
    <col min="8208" max="8208" width="11.5703125" style="748" customWidth="1"/>
    <col min="8209" max="8209" width="13.85546875" style="748" customWidth="1"/>
    <col min="8210" max="8210" width="16.140625" style="748" customWidth="1"/>
    <col min="8211" max="8211" width="13.85546875" style="748" customWidth="1"/>
    <col min="8212" max="8212" width="16.42578125" style="748" customWidth="1"/>
    <col min="8213" max="8448" width="11.5703125" style="748"/>
    <col min="8449" max="8449" width="7.5703125" style="748" customWidth="1"/>
    <col min="8450" max="8450" width="13" style="748" customWidth="1"/>
    <col min="8451" max="8451" width="10.85546875" style="748" customWidth="1"/>
    <col min="8452" max="8452" width="26.42578125" style="748" customWidth="1"/>
    <col min="8453" max="8453" width="10" style="748" customWidth="1"/>
    <col min="8454" max="8454" width="17.85546875" style="748" customWidth="1"/>
    <col min="8455" max="8455" width="25.5703125" style="748" customWidth="1"/>
    <col min="8456" max="8456" width="12.7109375" style="748" customWidth="1"/>
    <col min="8457" max="8457" width="19.85546875" style="748" customWidth="1"/>
    <col min="8458" max="8458" width="12.7109375" style="748" customWidth="1"/>
    <col min="8459" max="8459" width="18.140625" style="748" customWidth="1"/>
    <col min="8460" max="8460" width="19.140625" style="748" customWidth="1"/>
    <col min="8461" max="8461" width="12.5703125" style="748" customWidth="1"/>
    <col min="8462" max="8462" width="11.5703125" style="748" customWidth="1"/>
    <col min="8463" max="8463" width="21.42578125" style="748" customWidth="1"/>
    <col min="8464" max="8464" width="11.5703125" style="748" customWidth="1"/>
    <col min="8465" max="8465" width="13.85546875" style="748" customWidth="1"/>
    <col min="8466" max="8466" width="16.140625" style="748" customWidth="1"/>
    <col min="8467" max="8467" width="13.85546875" style="748" customWidth="1"/>
    <col min="8468" max="8468" width="16.42578125" style="748" customWidth="1"/>
    <col min="8469" max="8704" width="11.5703125" style="748"/>
    <col min="8705" max="8705" width="7.5703125" style="748" customWidth="1"/>
    <col min="8706" max="8706" width="13" style="748" customWidth="1"/>
    <col min="8707" max="8707" width="10.85546875" style="748" customWidth="1"/>
    <col min="8708" max="8708" width="26.42578125" style="748" customWidth="1"/>
    <col min="8709" max="8709" width="10" style="748" customWidth="1"/>
    <col min="8710" max="8710" width="17.85546875" style="748" customWidth="1"/>
    <col min="8711" max="8711" width="25.5703125" style="748" customWidth="1"/>
    <col min="8712" max="8712" width="12.7109375" style="748" customWidth="1"/>
    <col min="8713" max="8713" width="19.85546875" style="748" customWidth="1"/>
    <col min="8714" max="8714" width="12.7109375" style="748" customWidth="1"/>
    <col min="8715" max="8715" width="18.140625" style="748" customWidth="1"/>
    <col min="8716" max="8716" width="19.140625" style="748" customWidth="1"/>
    <col min="8717" max="8717" width="12.5703125" style="748" customWidth="1"/>
    <col min="8718" max="8718" width="11.5703125" style="748" customWidth="1"/>
    <col min="8719" max="8719" width="21.42578125" style="748" customWidth="1"/>
    <col min="8720" max="8720" width="11.5703125" style="748" customWidth="1"/>
    <col min="8721" max="8721" width="13.85546875" style="748" customWidth="1"/>
    <col min="8722" max="8722" width="16.140625" style="748" customWidth="1"/>
    <col min="8723" max="8723" width="13.85546875" style="748" customWidth="1"/>
    <col min="8724" max="8724" width="16.42578125" style="748" customWidth="1"/>
    <col min="8725" max="8960" width="11.5703125" style="748"/>
    <col min="8961" max="8961" width="7.5703125" style="748" customWidth="1"/>
    <col min="8962" max="8962" width="13" style="748" customWidth="1"/>
    <col min="8963" max="8963" width="10.85546875" style="748" customWidth="1"/>
    <col min="8964" max="8964" width="26.42578125" style="748" customWidth="1"/>
    <col min="8965" max="8965" width="10" style="748" customWidth="1"/>
    <col min="8966" max="8966" width="17.85546875" style="748" customWidth="1"/>
    <col min="8967" max="8967" width="25.5703125" style="748" customWidth="1"/>
    <col min="8968" max="8968" width="12.7109375" style="748" customWidth="1"/>
    <col min="8969" max="8969" width="19.85546875" style="748" customWidth="1"/>
    <col min="8970" max="8970" width="12.7109375" style="748" customWidth="1"/>
    <col min="8971" max="8971" width="18.140625" style="748" customWidth="1"/>
    <col min="8972" max="8972" width="19.140625" style="748" customWidth="1"/>
    <col min="8973" max="8973" width="12.5703125" style="748" customWidth="1"/>
    <col min="8974" max="8974" width="11.5703125" style="748" customWidth="1"/>
    <col min="8975" max="8975" width="21.42578125" style="748" customWidth="1"/>
    <col min="8976" max="8976" width="11.5703125" style="748" customWidth="1"/>
    <col min="8977" max="8977" width="13.85546875" style="748" customWidth="1"/>
    <col min="8978" max="8978" width="16.140625" style="748" customWidth="1"/>
    <col min="8979" max="8979" width="13.85546875" style="748" customWidth="1"/>
    <col min="8980" max="8980" width="16.42578125" style="748" customWidth="1"/>
    <col min="8981" max="9216" width="11.5703125" style="748"/>
    <col min="9217" max="9217" width="7.5703125" style="748" customWidth="1"/>
    <col min="9218" max="9218" width="13" style="748" customWidth="1"/>
    <col min="9219" max="9219" width="10.85546875" style="748" customWidth="1"/>
    <col min="9220" max="9220" width="26.42578125" style="748" customWidth="1"/>
    <col min="9221" max="9221" width="10" style="748" customWidth="1"/>
    <col min="9222" max="9222" width="17.85546875" style="748" customWidth="1"/>
    <col min="9223" max="9223" width="25.5703125" style="748" customWidth="1"/>
    <col min="9224" max="9224" width="12.7109375" style="748" customWidth="1"/>
    <col min="9225" max="9225" width="19.85546875" style="748" customWidth="1"/>
    <col min="9226" max="9226" width="12.7109375" style="748" customWidth="1"/>
    <col min="9227" max="9227" width="18.140625" style="748" customWidth="1"/>
    <col min="9228" max="9228" width="19.140625" style="748" customWidth="1"/>
    <col min="9229" max="9229" width="12.5703125" style="748" customWidth="1"/>
    <col min="9230" max="9230" width="11.5703125" style="748" customWidth="1"/>
    <col min="9231" max="9231" width="21.42578125" style="748" customWidth="1"/>
    <col min="9232" max="9232" width="11.5703125" style="748" customWidth="1"/>
    <col min="9233" max="9233" width="13.85546875" style="748" customWidth="1"/>
    <col min="9234" max="9234" width="16.140625" style="748" customWidth="1"/>
    <col min="9235" max="9235" width="13.85546875" style="748" customWidth="1"/>
    <col min="9236" max="9236" width="16.42578125" style="748" customWidth="1"/>
    <col min="9237" max="9472" width="11.5703125" style="748"/>
    <col min="9473" max="9473" width="7.5703125" style="748" customWidth="1"/>
    <col min="9474" max="9474" width="13" style="748" customWidth="1"/>
    <col min="9475" max="9475" width="10.85546875" style="748" customWidth="1"/>
    <col min="9476" max="9476" width="26.42578125" style="748" customWidth="1"/>
    <col min="9477" max="9477" width="10" style="748" customWidth="1"/>
    <col min="9478" max="9478" width="17.85546875" style="748" customWidth="1"/>
    <col min="9479" max="9479" width="25.5703125" style="748" customWidth="1"/>
    <col min="9480" max="9480" width="12.7109375" style="748" customWidth="1"/>
    <col min="9481" max="9481" width="19.85546875" style="748" customWidth="1"/>
    <col min="9482" max="9482" width="12.7109375" style="748" customWidth="1"/>
    <col min="9483" max="9483" width="18.140625" style="748" customWidth="1"/>
    <col min="9484" max="9484" width="19.140625" style="748" customWidth="1"/>
    <col min="9485" max="9485" width="12.5703125" style="748" customWidth="1"/>
    <col min="9486" max="9486" width="11.5703125" style="748" customWidth="1"/>
    <col min="9487" max="9487" width="21.42578125" style="748" customWidth="1"/>
    <col min="9488" max="9488" width="11.5703125" style="748" customWidth="1"/>
    <col min="9489" max="9489" width="13.85546875" style="748" customWidth="1"/>
    <col min="9490" max="9490" width="16.140625" style="748" customWidth="1"/>
    <col min="9491" max="9491" width="13.85546875" style="748" customWidth="1"/>
    <col min="9492" max="9492" width="16.42578125" style="748" customWidth="1"/>
    <col min="9493" max="9728" width="11.5703125" style="748"/>
    <col min="9729" max="9729" width="7.5703125" style="748" customWidth="1"/>
    <col min="9730" max="9730" width="13" style="748" customWidth="1"/>
    <col min="9731" max="9731" width="10.85546875" style="748" customWidth="1"/>
    <col min="9732" max="9732" width="26.42578125" style="748" customWidth="1"/>
    <col min="9733" max="9733" width="10" style="748" customWidth="1"/>
    <col min="9734" max="9734" width="17.85546875" style="748" customWidth="1"/>
    <col min="9735" max="9735" width="25.5703125" style="748" customWidth="1"/>
    <col min="9736" max="9736" width="12.7109375" style="748" customWidth="1"/>
    <col min="9737" max="9737" width="19.85546875" style="748" customWidth="1"/>
    <col min="9738" max="9738" width="12.7109375" style="748" customWidth="1"/>
    <col min="9739" max="9739" width="18.140625" style="748" customWidth="1"/>
    <col min="9740" max="9740" width="19.140625" style="748" customWidth="1"/>
    <col min="9741" max="9741" width="12.5703125" style="748" customWidth="1"/>
    <col min="9742" max="9742" width="11.5703125" style="748" customWidth="1"/>
    <col min="9743" max="9743" width="21.42578125" style="748" customWidth="1"/>
    <col min="9744" max="9744" width="11.5703125" style="748" customWidth="1"/>
    <col min="9745" max="9745" width="13.85546875" style="748" customWidth="1"/>
    <col min="9746" max="9746" width="16.140625" style="748" customWidth="1"/>
    <col min="9747" max="9747" width="13.85546875" style="748" customWidth="1"/>
    <col min="9748" max="9748" width="16.42578125" style="748" customWidth="1"/>
    <col min="9749" max="9984" width="11.5703125" style="748"/>
    <col min="9985" max="9985" width="7.5703125" style="748" customWidth="1"/>
    <col min="9986" max="9986" width="13" style="748" customWidth="1"/>
    <col min="9987" max="9987" width="10.85546875" style="748" customWidth="1"/>
    <col min="9988" max="9988" width="26.42578125" style="748" customWidth="1"/>
    <col min="9989" max="9989" width="10" style="748" customWidth="1"/>
    <col min="9990" max="9990" width="17.85546875" style="748" customWidth="1"/>
    <col min="9991" max="9991" width="25.5703125" style="748" customWidth="1"/>
    <col min="9992" max="9992" width="12.7109375" style="748" customWidth="1"/>
    <col min="9993" max="9993" width="19.85546875" style="748" customWidth="1"/>
    <col min="9994" max="9994" width="12.7109375" style="748" customWidth="1"/>
    <col min="9995" max="9995" width="18.140625" style="748" customWidth="1"/>
    <col min="9996" max="9996" width="19.140625" style="748" customWidth="1"/>
    <col min="9997" max="9997" width="12.5703125" style="748" customWidth="1"/>
    <col min="9998" max="9998" width="11.5703125" style="748" customWidth="1"/>
    <col min="9999" max="9999" width="21.42578125" style="748" customWidth="1"/>
    <col min="10000" max="10000" width="11.5703125" style="748" customWidth="1"/>
    <col min="10001" max="10001" width="13.85546875" style="748" customWidth="1"/>
    <col min="10002" max="10002" width="16.140625" style="748" customWidth="1"/>
    <col min="10003" max="10003" width="13.85546875" style="748" customWidth="1"/>
    <col min="10004" max="10004" width="16.42578125" style="748" customWidth="1"/>
    <col min="10005" max="10240" width="11.5703125" style="748"/>
    <col min="10241" max="10241" width="7.5703125" style="748" customWidth="1"/>
    <col min="10242" max="10242" width="13" style="748" customWidth="1"/>
    <col min="10243" max="10243" width="10.85546875" style="748" customWidth="1"/>
    <col min="10244" max="10244" width="26.42578125" style="748" customWidth="1"/>
    <col min="10245" max="10245" width="10" style="748" customWidth="1"/>
    <col min="10246" max="10246" width="17.85546875" style="748" customWidth="1"/>
    <col min="10247" max="10247" width="25.5703125" style="748" customWidth="1"/>
    <col min="10248" max="10248" width="12.7109375" style="748" customWidth="1"/>
    <col min="10249" max="10249" width="19.85546875" style="748" customWidth="1"/>
    <col min="10250" max="10250" width="12.7109375" style="748" customWidth="1"/>
    <col min="10251" max="10251" width="18.140625" style="748" customWidth="1"/>
    <col min="10252" max="10252" width="19.140625" style="748" customWidth="1"/>
    <col min="10253" max="10253" width="12.5703125" style="748" customWidth="1"/>
    <col min="10254" max="10254" width="11.5703125" style="748" customWidth="1"/>
    <col min="10255" max="10255" width="21.42578125" style="748" customWidth="1"/>
    <col min="10256" max="10256" width="11.5703125" style="748" customWidth="1"/>
    <col min="10257" max="10257" width="13.85546875" style="748" customWidth="1"/>
    <col min="10258" max="10258" width="16.140625" style="748" customWidth="1"/>
    <col min="10259" max="10259" width="13.85546875" style="748" customWidth="1"/>
    <col min="10260" max="10260" width="16.42578125" style="748" customWidth="1"/>
    <col min="10261" max="10496" width="11.5703125" style="748"/>
    <col min="10497" max="10497" width="7.5703125" style="748" customWidth="1"/>
    <col min="10498" max="10498" width="13" style="748" customWidth="1"/>
    <col min="10499" max="10499" width="10.85546875" style="748" customWidth="1"/>
    <col min="10500" max="10500" width="26.42578125" style="748" customWidth="1"/>
    <col min="10501" max="10501" width="10" style="748" customWidth="1"/>
    <col min="10502" max="10502" width="17.85546875" style="748" customWidth="1"/>
    <col min="10503" max="10503" width="25.5703125" style="748" customWidth="1"/>
    <col min="10504" max="10504" width="12.7109375" style="748" customWidth="1"/>
    <col min="10505" max="10505" width="19.85546875" style="748" customWidth="1"/>
    <col min="10506" max="10506" width="12.7109375" style="748" customWidth="1"/>
    <col min="10507" max="10507" width="18.140625" style="748" customWidth="1"/>
    <col min="10508" max="10508" width="19.140625" style="748" customWidth="1"/>
    <col min="10509" max="10509" width="12.5703125" style="748" customWidth="1"/>
    <col min="10510" max="10510" width="11.5703125" style="748" customWidth="1"/>
    <col min="10511" max="10511" width="21.42578125" style="748" customWidth="1"/>
    <col min="10512" max="10512" width="11.5703125" style="748" customWidth="1"/>
    <col min="10513" max="10513" width="13.85546875" style="748" customWidth="1"/>
    <col min="10514" max="10514" width="16.140625" style="748" customWidth="1"/>
    <col min="10515" max="10515" width="13.85546875" style="748" customWidth="1"/>
    <col min="10516" max="10516" width="16.42578125" style="748" customWidth="1"/>
    <col min="10517" max="10752" width="11.5703125" style="748"/>
    <col min="10753" max="10753" width="7.5703125" style="748" customWidth="1"/>
    <col min="10754" max="10754" width="13" style="748" customWidth="1"/>
    <col min="10755" max="10755" width="10.85546875" style="748" customWidth="1"/>
    <col min="10756" max="10756" width="26.42578125" style="748" customWidth="1"/>
    <col min="10757" max="10757" width="10" style="748" customWidth="1"/>
    <col min="10758" max="10758" width="17.85546875" style="748" customWidth="1"/>
    <col min="10759" max="10759" width="25.5703125" style="748" customWidth="1"/>
    <col min="10760" max="10760" width="12.7109375" style="748" customWidth="1"/>
    <col min="10761" max="10761" width="19.85546875" style="748" customWidth="1"/>
    <col min="10762" max="10762" width="12.7109375" style="748" customWidth="1"/>
    <col min="10763" max="10763" width="18.140625" style="748" customWidth="1"/>
    <col min="10764" max="10764" width="19.140625" style="748" customWidth="1"/>
    <col min="10765" max="10765" width="12.5703125" style="748" customWidth="1"/>
    <col min="10766" max="10766" width="11.5703125" style="748" customWidth="1"/>
    <col min="10767" max="10767" width="21.42578125" style="748" customWidth="1"/>
    <col min="10768" max="10768" width="11.5703125" style="748" customWidth="1"/>
    <col min="10769" max="10769" width="13.85546875" style="748" customWidth="1"/>
    <col min="10770" max="10770" width="16.140625" style="748" customWidth="1"/>
    <col min="10771" max="10771" width="13.85546875" style="748" customWidth="1"/>
    <col min="10772" max="10772" width="16.42578125" style="748" customWidth="1"/>
    <col min="10773" max="11008" width="11.5703125" style="748"/>
    <col min="11009" max="11009" width="7.5703125" style="748" customWidth="1"/>
    <col min="11010" max="11010" width="13" style="748" customWidth="1"/>
    <col min="11011" max="11011" width="10.85546875" style="748" customWidth="1"/>
    <col min="11012" max="11012" width="26.42578125" style="748" customWidth="1"/>
    <col min="11013" max="11013" width="10" style="748" customWidth="1"/>
    <col min="11014" max="11014" width="17.85546875" style="748" customWidth="1"/>
    <col min="11015" max="11015" width="25.5703125" style="748" customWidth="1"/>
    <col min="11016" max="11016" width="12.7109375" style="748" customWidth="1"/>
    <col min="11017" max="11017" width="19.85546875" style="748" customWidth="1"/>
    <col min="11018" max="11018" width="12.7109375" style="748" customWidth="1"/>
    <col min="11019" max="11019" width="18.140625" style="748" customWidth="1"/>
    <col min="11020" max="11020" width="19.140625" style="748" customWidth="1"/>
    <col min="11021" max="11021" width="12.5703125" style="748" customWidth="1"/>
    <col min="11022" max="11022" width="11.5703125" style="748" customWidth="1"/>
    <col min="11023" max="11023" width="21.42578125" style="748" customWidth="1"/>
    <col min="11024" max="11024" width="11.5703125" style="748" customWidth="1"/>
    <col min="11025" max="11025" width="13.85546875" style="748" customWidth="1"/>
    <col min="11026" max="11026" width="16.140625" style="748" customWidth="1"/>
    <col min="11027" max="11027" width="13.85546875" style="748" customWidth="1"/>
    <col min="11028" max="11028" width="16.42578125" style="748" customWidth="1"/>
    <col min="11029" max="11264" width="11.5703125" style="748"/>
    <col min="11265" max="11265" width="7.5703125" style="748" customWidth="1"/>
    <col min="11266" max="11266" width="13" style="748" customWidth="1"/>
    <col min="11267" max="11267" width="10.85546875" style="748" customWidth="1"/>
    <col min="11268" max="11268" width="26.42578125" style="748" customWidth="1"/>
    <col min="11269" max="11269" width="10" style="748" customWidth="1"/>
    <col min="11270" max="11270" width="17.85546875" style="748" customWidth="1"/>
    <col min="11271" max="11271" width="25.5703125" style="748" customWidth="1"/>
    <col min="11272" max="11272" width="12.7109375" style="748" customWidth="1"/>
    <col min="11273" max="11273" width="19.85546875" style="748" customWidth="1"/>
    <col min="11274" max="11274" width="12.7109375" style="748" customWidth="1"/>
    <col min="11275" max="11275" width="18.140625" style="748" customWidth="1"/>
    <col min="11276" max="11276" width="19.140625" style="748" customWidth="1"/>
    <col min="11277" max="11277" width="12.5703125" style="748" customWidth="1"/>
    <col min="11278" max="11278" width="11.5703125" style="748" customWidth="1"/>
    <col min="11279" max="11279" width="21.42578125" style="748" customWidth="1"/>
    <col min="11280" max="11280" width="11.5703125" style="748" customWidth="1"/>
    <col min="11281" max="11281" width="13.85546875" style="748" customWidth="1"/>
    <col min="11282" max="11282" width="16.140625" style="748" customWidth="1"/>
    <col min="11283" max="11283" width="13.85546875" style="748" customWidth="1"/>
    <col min="11284" max="11284" width="16.42578125" style="748" customWidth="1"/>
    <col min="11285" max="11520" width="11.5703125" style="748"/>
    <col min="11521" max="11521" width="7.5703125" style="748" customWidth="1"/>
    <col min="11522" max="11522" width="13" style="748" customWidth="1"/>
    <col min="11523" max="11523" width="10.85546875" style="748" customWidth="1"/>
    <col min="11524" max="11524" width="26.42578125" style="748" customWidth="1"/>
    <col min="11525" max="11525" width="10" style="748" customWidth="1"/>
    <col min="11526" max="11526" width="17.85546875" style="748" customWidth="1"/>
    <col min="11527" max="11527" width="25.5703125" style="748" customWidth="1"/>
    <col min="11528" max="11528" width="12.7109375" style="748" customWidth="1"/>
    <col min="11529" max="11529" width="19.85546875" style="748" customWidth="1"/>
    <col min="11530" max="11530" width="12.7109375" style="748" customWidth="1"/>
    <col min="11531" max="11531" width="18.140625" style="748" customWidth="1"/>
    <col min="11532" max="11532" width="19.140625" style="748" customWidth="1"/>
    <col min="11533" max="11533" width="12.5703125" style="748" customWidth="1"/>
    <col min="11534" max="11534" width="11.5703125" style="748" customWidth="1"/>
    <col min="11535" max="11535" width="21.42578125" style="748" customWidth="1"/>
    <col min="11536" max="11536" width="11.5703125" style="748" customWidth="1"/>
    <col min="11537" max="11537" width="13.85546875" style="748" customWidth="1"/>
    <col min="11538" max="11538" width="16.140625" style="748" customWidth="1"/>
    <col min="11539" max="11539" width="13.85546875" style="748" customWidth="1"/>
    <col min="11540" max="11540" width="16.42578125" style="748" customWidth="1"/>
    <col min="11541" max="11776" width="11.5703125" style="748"/>
    <col min="11777" max="11777" width="7.5703125" style="748" customWidth="1"/>
    <col min="11778" max="11778" width="13" style="748" customWidth="1"/>
    <col min="11779" max="11779" width="10.85546875" style="748" customWidth="1"/>
    <col min="11780" max="11780" width="26.42578125" style="748" customWidth="1"/>
    <col min="11781" max="11781" width="10" style="748" customWidth="1"/>
    <col min="11782" max="11782" width="17.85546875" style="748" customWidth="1"/>
    <col min="11783" max="11783" width="25.5703125" style="748" customWidth="1"/>
    <col min="11784" max="11784" width="12.7109375" style="748" customWidth="1"/>
    <col min="11785" max="11785" width="19.85546875" style="748" customWidth="1"/>
    <col min="11786" max="11786" width="12.7109375" style="748" customWidth="1"/>
    <col min="11787" max="11787" width="18.140625" style="748" customWidth="1"/>
    <col min="11788" max="11788" width="19.140625" style="748" customWidth="1"/>
    <col min="11789" max="11789" width="12.5703125" style="748" customWidth="1"/>
    <col min="11790" max="11790" width="11.5703125" style="748" customWidth="1"/>
    <col min="11791" max="11791" width="21.42578125" style="748" customWidth="1"/>
    <col min="11792" max="11792" width="11.5703125" style="748" customWidth="1"/>
    <col min="11793" max="11793" width="13.85546875" style="748" customWidth="1"/>
    <col min="11794" max="11794" width="16.140625" style="748" customWidth="1"/>
    <col min="11795" max="11795" width="13.85546875" style="748" customWidth="1"/>
    <col min="11796" max="11796" width="16.42578125" style="748" customWidth="1"/>
    <col min="11797" max="12032" width="11.5703125" style="748"/>
    <col min="12033" max="12033" width="7.5703125" style="748" customWidth="1"/>
    <col min="12034" max="12034" width="13" style="748" customWidth="1"/>
    <col min="12035" max="12035" width="10.85546875" style="748" customWidth="1"/>
    <col min="12036" max="12036" width="26.42578125" style="748" customWidth="1"/>
    <col min="12037" max="12037" width="10" style="748" customWidth="1"/>
    <col min="12038" max="12038" width="17.85546875" style="748" customWidth="1"/>
    <col min="12039" max="12039" width="25.5703125" style="748" customWidth="1"/>
    <col min="12040" max="12040" width="12.7109375" style="748" customWidth="1"/>
    <col min="12041" max="12041" width="19.85546875" style="748" customWidth="1"/>
    <col min="12042" max="12042" width="12.7109375" style="748" customWidth="1"/>
    <col min="12043" max="12043" width="18.140625" style="748" customWidth="1"/>
    <col min="12044" max="12044" width="19.140625" style="748" customWidth="1"/>
    <col min="12045" max="12045" width="12.5703125" style="748" customWidth="1"/>
    <col min="12046" max="12046" width="11.5703125" style="748" customWidth="1"/>
    <col min="12047" max="12047" width="21.42578125" style="748" customWidth="1"/>
    <col min="12048" max="12048" width="11.5703125" style="748" customWidth="1"/>
    <col min="12049" max="12049" width="13.85546875" style="748" customWidth="1"/>
    <col min="12050" max="12050" width="16.140625" style="748" customWidth="1"/>
    <col min="12051" max="12051" width="13.85546875" style="748" customWidth="1"/>
    <col min="12052" max="12052" width="16.42578125" style="748" customWidth="1"/>
    <col min="12053" max="12288" width="11.5703125" style="748"/>
    <col min="12289" max="12289" width="7.5703125" style="748" customWidth="1"/>
    <col min="12290" max="12290" width="13" style="748" customWidth="1"/>
    <col min="12291" max="12291" width="10.85546875" style="748" customWidth="1"/>
    <col min="12292" max="12292" width="26.42578125" style="748" customWidth="1"/>
    <col min="12293" max="12293" width="10" style="748" customWidth="1"/>
    <col min="12294" max="12294" width="17.85546875" style="748" customWidth="1"/>
    <col min="12295" max="12295" width="25.5703125" style="748" customWidth="1"/>
    <col min="12296" max="12296" width="12.7109375" style="748" customWidth="1"/>
    <col min="12297" max="12297" width="19.85546875" style="748" customWidth="1"/>
    <col min="12298" max="12298" width="12.7109375" style="748" customWidth="1"/>
    <col min="12299" max="12299" width="18.140625" style="748" customWidth="1"/>
    <col min="12300" max="12300" width="19.140625" style="748" customWidth="1"/>
    <col min="12301" max="12301" width="12.5703125" style="748" customWidth="1"/>
    <col min="12302" max="12302" width="11.5703125" style="748" customWidth="1"/>
    <col min="12303" max="12303" width="21.42578125" style="748" customWidth="1"/>
    <col min="12304" max="12304" width="11.5703125" style="748" customWidth="1"/>
    <col min="12305" max="12305" width="13.85546875" style="748" customWidth="1"/>
    <col min="12306" max="12306" width="16.140625" style="748" customWidth="1"/>
    <col min="12307" max="12307" width="13.85546875" style="748" customWidth="1"/>
    <col min="12308" max="12308" width="16.42578125" style="748" customWidth="1"/>
    <col min="12309" max="12544" width="11.5703125" style="748"/>
    <col min="12545" max="12545" width="7.5703125" style="748" customWidth="1"/>
    <col min="12546" max="12546" width="13" style="748" customWidth="1"/>
    <col min="12547" max="12547" width="10.85546875" style="748" customWidth="1"/>
    <col min="12548" max="12548" width="26.42578125" style="748" customWidth="1"/>
    <col min="12549" max="12549" width="10" style="748" customWidth="1"/>
    <col min="12550" max="12550" width="17.85546875" style="748" customWidth="1"/>
    <col min="12551" max="12551" width="25.5703125" style="748" customWidth="1"/>
    <col min="12552" max="12552" width="12.7109375" style="748" customWidth="1"/>
    <col min="12553" max="12553" width="19.85546875" style="748" customWidth="1"/>
    <col min="12554" max="12554" width="12.7109375" style="748" customWidth="1"/>
    <col min="12555" max="12555" width="18.140625" style="748" customWidth="1"/>
    <col min="12556" max="12556" width="19.140625" style="748" customWidth="1"/>
    <col min="12557" max="12557" width="12.5703125" style="748" customWidth="1"/>
    <col min="12558" max="12558" width="11.5703125" style="748" customWidth="1"/>
    <col min="12559" max="12559" width="21.42578125" style="748" customWidth="1"/>
    <col min="12560" max="12560" width="11.5703125" style="748" customWidth="1"/>
    <col min="12561" max="12561" width="13.85546875" style="748" customWidth="1"/>
    <col min="12562" max="12562" width="16.140625" style="748" customWidth="1"/>
    <col min="12563" max="12563" width="13.85546875" style="748" customWidth="1"/>
    <col min="12564" max="12564" width="16.42578125" style="748" customWidth="1"/>
    <col min="12565" max="12800" width="11.5703125" style="748"/>
    <col min="12801" max="12801" width="7.5703125" style="748" customWidth="1"/>
    <col min="12802" max="12802" width="13" style="748" customWidth="1"/>
    <col min="12803" max="12803" width="10.85546875" style="748" customWidth="1"/>
    <col min="12804" max="12804" width="26.42578125" style="748" customWidth="1"/>
    <col min="12805" max="12805" width="10" style="748" customWidth="1"/>
    <col min="12806" max="12806" width="17.85546875" style="748" customWidth="1"/>
    <col min="12807" max="12807" width="25.5703125" style="748" customWidth="1"/>
    <col min="12808" max="12808" width="12.7109375" style="748" customWidth="1"/>
    <col min="12809" max="12809" width="19.85546875" style="748" customWidth="1"/>
    <col min="12810" max="12810" width="12.7109375" style="748" customWidth="1"/>
    <col min="12811" max="12811" width="18.140625" style="748" customWidth="1"/>
    <col min="12812" max="12812" width="19.140625" style="748" customWidth="1"/>
    <col min="12813" max="12813" width="12.5703125" style="748" customWidth="1"/>
    <col min="12814" max="12814" width="11.5703125" style="748" customWidth="1"/>
    <col min="12815" max="12815" width="21.42578125" style="748" customWidth="1"/>
    <col min="12816" max="12816" width="11.5703125" style="748" customWidth="1"/>
    <col min="12817" max="12817" width="13.85546875" style="748" customWidth="1"/>
    <col min="12818" max="12818" width="16.140625" style="748" customWidth="1"/>
    <col min="12819" max="12819" width="13.85546875" style="748" customWidth="1"/>
    <col min="12820" max="12820" width="16.42578125" style="748" customWidth="1"/>
    <col min="12821" max="13056" width="11.5703125" style="748"/>
    <col min="13057" max="13057" width="7.5703125" style="748" customWidth="1"/>
    <col min="13058" max="13058" width="13" style="748" customWidth="1"/>
    <col min="13059" max="13059" width="10.85546875" style="748" customWidth="1"/>
    <col min="13060" max="13060" width="26.42578125" style="748" customWidth="1"/>
    <col min="13061" max="13061" width="10" style="748" customWidth="1"/>
    <col min="13062" max="13062" width="17.85546875" style="748" customWidth="1"/>
    <col min="13063" max="13063" width="25.5703125" style="748" customWidth="1"/>
    <col min="13064" max="13064" width="12.7109375" style="748" customWidth="1"/>
    <col min="13065" max="13065" width="19.85546875" style="748" customWidth="1"/>
    <col min="13066" max="13066" width="12.7109375" style="748" customWidth="1"/>
    <col min="13067" max="13067" width="18.140625" style="748" customWidth="1"/>
    <col min="13068" max="13068" width="19.140625" style="748" customWidth="1"/>
    <col min="13069" max="13069" width="12.5703125" style="748" customWidth="1"/>
    <col min="13070" max="13070" width="11.5703125" style="748" customWidth="1"/>
    <col min="13071" max="13071" width="21.42578125" style="748" customWidth="1"/>
    <col min="13072" max="13072" width="11.5703125" style="748" customWidth="1"/>
    <col min="13073" max="13073" width="13.85546875" style="748" customWidth="1"/>
    <col min="13074" max="13074" width="16.140625" style="748" customWidth="1"/>
    <col min="13075" max="13075" width="13.85546875" style="748" customWidth="1"/>
    <col min="13076" max="13076" width="16.42578125" style="748" customWidth="1"/>
    <col min="13077" max="13312" width="11.5703125" style="748"/>
    <col min="13313" max="13313" width="7.5703125" style="748" customWidth="1"/>
    <col min="13314" max="13314" width="13" style="748" customWidth="1"/>
    <col min="13315" max="13315" width="10.85546875" style="748" customWidth="1"/>
    <col min="13316" max="13316" width="26.42578125" style="748" customWidth="1"/>
    <col min="13317" max="13317" width="10" style="748" customWidth="1"/>
    <col min="13318" max="13318" width="17.85546875" style="748" customWidth="1"/>
    <col min="13319" max="13319" width="25.5703125" style="748" customWidth="1"/>
    <col min="13320" max="13320" width="12.7109375" style="748" customWidth="1"/>
    <col min="13321" max="13321" width="19.85546875" style="748" customWidth="1"/>
    <col min="13322" max="13322" width="12.7109375" style="748" customWidth="1"/>
    <col min="13323" max="13323" width="18.140625" style="748" customWidth="1"/>
    <col min="13324" max="13324" width="19.140625" style="748" customWidth="1"/>
    <col min="13325" max="13325" width="12.5703125" style="748" customWidth="1"/>
    <col min="13326" max="13326" width="11.5703125" style="748" customWidth="1"/>
    <col min="13327" max="13327" width="21.42578125" style="748" customWidth="1"/>
    <col min="13328" max="13328" width="11.5703125" style="748" customWidth="1"/>
    <col min="13329" max="13329" width="13.85546875" style="748" customWidth="1"/>
    <col min="13330" max="13330" width="16.140625" style="748" customWidth="1"/>
    <col min="13331" max="13331" width="13.85546875" style="748" customWidth="1"/>
    <col min="13332" max="13332" width="16.42578125" style="748" customWidth="1"/>
    <col min="13333" max="13568" width="11.5703125" style="748"/>
    <col min="13569" max="13569" width="7.5703125" style="748" customWidth="1"/>
    <col min="13570" max="13570" width="13" style="748" customWidth="1"/>
    <col min="13571" max="13571" width="10.85546875" style="748" customWidth="1"/>
    <col min="13572" max="13572" width="26.42578125" style="748" customWidth="1"/>
    <col min="13573" max="13573" width="10" style="748" customWidth="1"/>
    <col min="13574" max="13574" width="17.85546875" style="748" customWidth="1"/>
    <col min="13575" max="13575" width="25.5703125" style="748" customWidth="1"/>
    <col min="13576" max="13576" width="12.7109375" style="748" customWidth="1"/>
    <col min="13577" max="13577" width="19.85546875" style="748" customWidth="1"/>
    <col min="13578" max="13578" width="12.7109375" style="748" customWidth="1"/>
    <col min="13579" max="13579" width="18.140625" style="748" customWidth="1"/>
    <col min="13580" max="13580" width="19.140625" style="748" customWidth="1"/>
    <col min="13581" max="13581" width="12.5703125" style="748" customWidth="1"/>
    <col min="13582" max="13582" width="11.5703125" style="748" customWidth="1"/>
    <col min="13583" max="13583" width="21.42578125" style="748" customWidth="1"/>
    <col min="13584" max="13584" width="11.5703125" style="748" customWidth="1"/>
    <col min="13585" max="13585" width="13.85546875" style="748" customWidth="1"/>
    <col min="13586" max="13586" width="16.140625" style="748" customWidth="1"/>
    <col min="13587" max="13587" width="13.85546875" style="748" customWidth="1"/>
    <col min="13588" max="13588" width="16.42578125" style="748" customWidth="1"/>
    <col min="13589" max="13824" width="11.5703125" style="748"/>
    <col min="13825" max="13825" width="7.5703125" style="748" customWidth="1"/>
    <col min="13826" max="13826" width="13" style="748" customWidth="1"/>
    <col min="13827" max="13827" width="10.85546875" style="748" customWidth="1"/>
    <col min="13828" max="13828" width="26.42578125" style="748" customWidth="1"/>
    <col min="13829" max="13829" width="10" style="748" customWidth="1"/>
    <col min="13830" max="13830" width="17.85546875" style="748" customWidth="1"/>
    <col min="13831" max="13831" width="25.5703125" style="748" customWidth="1"/>
    <col min="13832" max="13832" width="12.7109375" style="748" customWidth="1"/>
    <col min="13833" max="13833" width="19.85546875" style="748" customWidth="1"/>
    <col min="13834" max="13834" width="12.7109375" style="748" customWidth="1"/>
    <col min="13835" max="13835" width="18.140625" style="748" customWidth="1"/>
    <col min="13836" max="13836" width="19.140625" style="748" customWidth="1"/>
    <col min="13837" max="13837" width="12.5703125" style="748" customWidth="1"/>
    <col min="13838" max="13838" width="11.5703125" style="748" customWidth="1"/>
    <col min="13839" max="13839" width="21.42578125" style="748" customWidth="1"/>
    <col min="13840" max="13840" width="11.5703125" style="748" customWidth="1"/>
    <col min="13841" max="13841" width="13.85546875" style="748" customWidth="1"/>
    <col min="13842" max="13842" width="16.140625" style="748" customWidth="1"/>
    <col min="13843" max="13843" width="13.85546875" style="748" customWidth="1"/>
    <col min="13844" max="13844" width="16.42578125" style="748" customWidth="1"/>
    <col min="13845" max="14080" width="11.5703125" style="748"/>
    <col min="14081" max="14081" width="7.5703125" style="748" customWidth="1"/>
    <col min="14082" max="14082" width="13" style="748" customWidth="1"/>
    <col min="14083" max="14083" width="10.85546875" style="748" customWidth="1"/>
    <col min="14084" max="14084" width="26.42578125" style="748" customWidth="1"/>
    <col min="14085" max="14085" width="10" style="748" customWidth="1"/>
    <col min="14086" max="14086" width="17.85546875" style="748" customWidth="1"/>
    <col min="14087" max="14087" width="25.5703125" style="748" customWidth="1"/>
    <col min="14088" max="14088" width="12.7109375" style="748" customWidth="1"/>
    <col min="14089" max="14089" width="19.85546875" style="748" customWidth="1"/>
    <col min="14090" max="14090" width="12.7109375" style="748" customWidth="1"/>
    <col min="14091" max="14091" width="18.140625" style="748" customWidth="1"/>
    <col min="14092" max="14092" width="19.140625" style="748" customWidth="1"/>
    <col min="14093" max="14093" width="12.5703125" style="748" customWidth="1"/>
    <col min="14094" max="14094" width="11.5703125" style="748" customWidth="1"/>
    <col min="14095" max="14095" width="21.42578125" style="748" customWidth="1"/>
    <col min="14096" max="14096" width="11.5703125" style="748" customWidth="1"/>
    <col min="14097" max="14097" width="13.85546875" style="748" customWidth="1"/>
    <col min="14098" max="14098" width="16.140625" style="748" customWidth="1"/>
    <col min="14099" max="14099" width="13.85546875" style="748" customWidth="1"/>
    <col min="14100" max="14100" width="16.42578125" style="748" customWidth="1"/>
    <col min="14101" max="14336" width="11.5703125" style="748"/>
    <col min="14337" max="14337" width="7.5703125" style="748" customWidth="1"/>
    <col min="14338" max="14338" width="13" style="748" customWidth="1"/>
    <col min="14339" max="14339" width="10.85546875" style="748" customWidth="1"/>
    <col min="14340" max="14340" width="26.42578125" style="748" customWidth="1"/>
    <col min="14341" max="14341" width="10" style="748" customWidth="1"/>
    <col min="14342" max="14342" width="17.85546875" style="748" customWidth="1"/>
    <col min="14343" max="14343" width="25.5703125" style="748" customWidth="1"/>
    <col min="14344" max="14344" width="12.7109375" style="748" customWidth="1"/>
    <col min="14345" max="14345" width="19.85546875" style="748" customWidth="1"/>
    <col min="14346" max="14346" width="12.7109375" style="748" customWidth="1"/>
    <col min="14347" max="14347" width="18.140625" style="748" customWidth="1"/>
    <col min="14348" max="14348" width="19.140625" style="748" customWidth="1"/>
    <col min="14349" max="14349" width="12.5703125" style="748" customWidth="1"/>
    <col min="14350" max="14350" width="11.5703125" style="748" customWidth="1"/>
    <col min="14351" max="14351" width="21.42578125" style="748" customWidth="1"/>
    <col min="14352" max="14352" width="11.5703125" style="748" customWidth="1"/>
    <col min="14353" max="14353" width="13.85546875" style="748" customWidth="1"/>
    <col min="14354" max="14354" width="16.140625" style="748" customWidth="1"/>
    <col min="14355" max="14355" width="13.85546875" style="748" customWidth="1"/>
    <col min="14356" max="14356" width="16.42578125" style="748" customWidth="1"/>
    <col min="14357" max="14592" width="11.5703125" style="748"/>
    <col min="14593" max="14593" width="7.5703125" style="748" customWidth="1"/>
    <col min="14594" max="14594" width="13" style="748" customWidth="1"/>
    <col min="14595" max="14595" width="10.85546875" style="748" customWidth="1"/>
    <col min="14596" max="14596" width="26.42578125" style="748" customWidth="1"/>
    <col min="14597" max="14597" width="10" style="748" customWidth="1"/>
    <col min="14598" max="14598" width="17.85546875" style="748" customWidth="1"/>
    <col min="14599" max="14599" width="25.5703125" style="748" customWidth="1"/>
    <col min="14600" max="14600" width="12.7109375" style="748" customWidth="1"/>
    <col min="14601" max="14601" width="19.85546875" style="748" customWidth="1"/>
    <col min="14602" max="14602" width="12.7109375" style="748" customWidth="1"/>
    <col min="14603" max="14603" width="18.140625" style="748" customWidth="1"/>
    <col min="14604" max="14604" width="19.140625" style="748" customWidth="1"/>
    <col min="14605" max="14605" width="12.5703125" style="748" customWidth="1"/>
    <col min="14606" max="14606" width="11.5703125" style="748" customWidth="1"/>
    <col min="14607" max="14607" width="21.42578125" style="748" customWidth="1"/>
    <col min="14608" max="14608" width="11.5703125" style="748" customWidth="1"/>
    <col min="14609" max="14609" width="13.85546875" style="748" customWidth="1"/>
    <col min="14610" max="14610" width="16.140625" style="748" customWidth="1"/>
    <col min="14611" max="14611" width="13.85546875" style="748" customWidth="1"/>
    <col min="14612" max="14612" width="16.42578125" style="748" customWidth="1"/>
    <col min="14613" max="14848" width="11.5703125" style="748"/>
    <col min="14849" max="14849" width="7.5703125" style="748" customWidth="1"/>
    <col min="14850" max="14850" width="13" style="748" customWidth="1"/>
    <col min="14851" max="14851" width="10.85546875" style="748" customWidth="1"/>
    <col min="14852" max="14852" width="26.42578125" style="748" customWidth="1"/>
    <col min="14853" max="14853" width="10" style="748" customWidth="1"/>
    <col min="14854" max="14854" width="17.85546875" style="748" customWidth="1"/>
    <col min="14855" max="14855" width="25.5703125" style="748" customWidth="1"/>
    <col min="14856" max="14856" width="12.7109375" style="748" customWidth="1"/>
    <col min="14857" max="14857" width="19.85546875" style="748" customWidth="1"/>
    <col min="14858" max="14858" width="12.7109375" style="748" customWidth="1"/>
    <col min="14859" max="14859" width="18.140625" style="748" customWidth="1"/>
    <col min="14860" max="14860" width="19.140625" style="748" customWidth="1"/>
    <col min="14861" max="14861" width="12.5703125" style="748" customWidth="1"/>
    <col min="14862" max="14862" width="11.5703125" style="748" customWidth="1"/>
    <col min="14863" max="14863" width="21.42578125" style="748" customWidth="1"/>
    <col min="14864" max="14864" width="11.5703125" style="748" customWidth="1"/>
    <col min="14865" max="14865" width="13.85546875" style="748" customWidth="1"/>
    <col min="14866" max="14866" width="16.140625" style="748" customWidth="1"/>
    <col min="14867" max="14867" width="13.85546875" style="748" customWidth="1"/>
    <col min="14868" max="14868" width="16.42578125" style="748" customWidth="1"/>
    <col min="14869" max="15104" width="11.5703125" style="748"/>
    <col min="15105" max="15105" width="7.5703125" style="748" customWidth="1"/>
    <col min="15106" max="15106" width="13" style="748" customWidth="1"/>
    <col min="15107" max="15107" width="10.85546875" style="748" customWidth="1"/>
    <col min="15108" max="15108" width="26.42578125" style="748" customWidth="1"/>
    <col min="15109" max="15109" width="10" style="748" customWidth="1"/>
    <col min="15110" max="15110" width="17.85546875" style="748" customWidth="1"/>
    <col min="15111" max="15111" width="25.5703125" style="748" customWidth="1"/>
    <col min="15112" max="15112" width="12.7109375" style="748" customWidth="1"/>
    <col min="15113" max="15113" width="19.85546875" style="748" customWidth="1"/>
    <col min="15114" max="15114" width="12.7109375" style="748" customWidth="1"/>
    <col min="15115" max="15115" width="18.140625" style="748" customWidth="1"/>
    <col min="15116" max="15116" width="19.140625" style="748" customWidth="1"/>
    <col min="15117" max="15117" width="12.5703125" style="748" customWidth="1"/>
    <col min="15118" max="15118" width="11.5703125" style="748" customWidth="1"/>
    <col min="15119" max="15119" width="21.42578125" style="748" customWidth="1"/>
    <col min="15120" max="15120" width="11.5703125" style="748" customWidth="1"/>
    <col min="15121" max="15121" width="13.85546875" style="748" customWidth="1"/>
    <col min="15122" max="15122" width="16.140625" style="748" customWidth="1"/>
    <col min="15123" max="15123" width="13.85546875" style="748" customWidth="1"/>
    <col min="15124" max="15124" width="16.42578125" style="748" customWidth="1"/>
    <col min="15125" max="15360" width="11.5703125" style="748"/>
    <col min="15361" max="15361" width="7.5703125" style="748" customWidth="1"/>
    <col min="15362" max="15362" width="13" style="748" customWidth="1"/>
    <col min="15363" max="15363" width="10.85546875" style="748" customWidth="1"/>
    <col min="15364" max="15364" width="26.42578125" style="748" customWidth="1"/>
    <col min="15365" max="15365" width="10" style="748" customWidth="1"/>
    <col min="15366" max="15366" width="17.85546875" style="748" customWidth="1"/>
    <col min="15367" max="15367" width="25.5703125" style="748" customWidth="1"/>
    <col min="15368" max="15368" width="12.7109375" style="748" customWidth="1"/>
    <col min="15369" max="15369" width="19.85546875" style="748" customWidth="1"/>
    <col min="15370" max="15370" width="12.7109375" style="748" customWidth="1"/>
    <col min="15371" max="15371" width="18.140625" style="748" customWidth="1"/>
    <col min="15372" max="15372" width="19.140625" style="748" customWidth="1"/>
    <col min="15373" max="15373" width="12.5703125" style="748" customWidth="1"/>
    <col min="15374" max="15374" width="11.5703125" style="748" customWidth="1"/>
    <col min="15375" max="15375" width="21.42578125" style="748" customWidth="1"/>
    <col min="15376" max="15376" width="11.5703125" style="748" customWidth="1"/>
    <col min="15377" max="15377" width="13.85546875" style="748" customWidth="1"/>
    <col min="15378" max="15378" width="16.140625" style="748" customWidth="1"/>
    <col min="15379" max="15379" width="13.85546875" style="748" customWidth="1"/>
    <col min="15380" max="15380" width="16.42578125" style="748" customWidth="1"/>
    <col min="15381" max="15616" width="11.5703125" style="748"/>
    <col min="15617" max="15617" width="7.5703125" style="748" customWidth="1"/>
    <col min="15618" max="15618" width="13" style="748" customWidth="1"/>
    <col min="15619" max="15619" width="10.85546875" style="748" customWidth="1"/>
    <col min="15620" max="15620" width="26.42578125" style="748" customWidth="1"/>
    <col min="15621" max="15621" width="10" style="748" customWidth="1"/>
    <col min="15622" max="15622" width="17.85546875" style="748" customWidth="1"/>
    <col min="15623" max="15623" width="25.5703125" style="748" customWidth="1"/>
    <col min="15624" max="15624" width="12.7109375" style="748" customWidth="1"/>
    <col min="15625" max="15625" width="19.85546875" style="748" customWidth="1"/>
    <col min="15626" max="15626" width="12.7109375" style="748" customWidth="1"/>
    <col min="15627" max="15627" width="18.140625" style="748" customWidth="1"/>
    <col min="15628" max="15628" width="19.140625" style="748" customWidth="1"/>
    <col min="15629" max="15629" width="12.5703125" style="748" customWidth="1"/>
    <col min="15630" max="15630" width="11.5703125" style="748" customWidth="1"/>
    <col min="15631" max="15631" width="21.42578125" style="748" customWidth="1"/>
    <col min="15632" max="15632" width="11.5703125" style="748" customWidth="1"/>
    <col min="15633" max="15633" width="13.85546875" style="748" customWidth="1"/>
    <col min="15634" max="15634" width="16.140625" style="748" customWidth="1"/>
    <col min="15635" max="15635" width="13.85546875" style="748" customWidth="1"/>
    <col min="15636" max="15636" width="16.42578125" style="748" customWidth="1"/>
    <col min="15637" max="15872" width="11.5703125" style="748"/>
    <col min="15873" max="15873" width="7.5703125" style="748" customWidth="1"/>
    <col min="15874" max="15874" width="13" style="748" customWidth="1"/>
    <col min="15875" max="15875" width="10.85546875" style="748" customWidth="1"/>
    <col min="15876" max="15876" width="26.42578125" style="748" customWidth="1"/>
    <col min="15877" max="15877" width="10" style="748" customWidth="1"/>
    <col min="15878" max="15878" width="17.85546875" style="748" customWidth="1"/>
    <col min="15879" max="15879" width="25.5703125" style="748" customWidth="1"/>
    <col min="15880" max="15880" width="12.7109375" style="748" customWidth="1"/>
    <col min="15881" max="15881" width="19.85546875" style="748" customWidth="1"/>
    <col min="15882" max="15882" width="12.7109375" style="748" customWidth="1"/>
    <col min="15883" max="15883" width="18.140625" style="748" customWidth="1"/>
    <col min="15884" max="15884" width="19.140625" style="748" customWidth="1"/>
    <col min="15885" max="15885" width="12.5703125" style="748" customWidth="1"/>
    <col min="15886" max="15886" width="11.5703125" style="748" customWidth="1"/>
    <col min="15887" max="15887" width="21.42578125" style="748" customWidth="1"/>
    <col min="15888" max="15888" width="11.5703125" style="748" customWidth="1"/>
    <col min="15889" max="15889" width="13.85546875" style="748" customWidth="1"/>
    <col min="15890" max="15890" width="16.140625" style="748" customWidth="1"/>
    <col min="15891" max="15891" width="13.85546875" style="748" customWidth="1"/>
    <col min="15892" max="15892" width="16.42578125" style="748" customWidth="1"/>
    <col min="15893" max="16128" width="11.5703125" style="748"/>
    <col min="16129" max="16129" width="7.5703125" style="748" customWidth="1"/>
    <col min="16130" max="16130" width="13" style="748" customWidth="1"/>
    <col min="16131" max="16131" width="10.85546875" style="748" customWidth="1"/>
    <col min="16132" max="16132" width="26.42578125" style="748" customWidth="1"/>
    <col min="16133" max="16133" width="10" style="748" customWidth="1"/>
    <col min="16134" max="16134" width="17.85546875" style="748" customWidth="1"/>
    <col min="16135" max="16135" width="25.5703125" style="748" customWidth="1"/>
    <col min="16136" max="16136" width="12.7109375" style="748" customWidth="1"/>
    <col min="16137" max="16137" width="19.85546875" style="748" customWidth="1"/>
    <col min="16138" max="16138" width="12.7109375" style="748" customWidth="1"/>
    <col min="16139" max="16139" width="18.140625" style="748" customWidth="1"/>
    <col min="16140" max="16140" width="19.140625" style="748" customWidth="1"/>
    <col min="16141" max="16141" width="12.5703125" style="748" customWidth="1"/>
    <col min="16142" max="16142" width="11.5703125" style="748" customWidth="1"/>
    <col min="16143" max="16143" width="21.42578125" style="748" customWidth="1"/>
    <col min="16144" max="16144" width="11.5703125" style="748" customWidth="1"/>
    <col min="16145" max="16145" width="13.85546875" style="748" customWidth="1"/>
    <col min="16146" max="16146" width="16.140625" style="748" customWidth="1"/>
    <col min="16147" max="16147" width="13.85546875" style="748" customWidth="1"/>
    <col min="16148" max="16148" width="16.42578125" style="748" customWidth="1"/>
    <col min="16149" max="16384" width="11.5703125" style="748"/>
  </cols>
  <sheetData>
    <row r="1" spans="1:20" ht="15.75" customHeight="1" thickBot="1">
      <c r="A1" s="24" t="s">
        <v>985</v>
      </c>
      <c r="B1" s="24"/>
      <c r="C1" s="24"/>
      <c r="D1" s="24"/>
      <c r="E1" s="260"/>
      <c r="F1" s="24"/>
      <c r="G1" s="24"/>
      <c r="H1" s="24"/>
      <c r="I1" s="200"/>
      <c r="J1" s="260"/>
      <c r="K1" s="200"/>
      <c r="L1" s="24"/>
      <c r="M1" s="24"/>
      <c r="N1" s="24"/>
      <c r="O1" s="599"/>
      <c r="P1" s="24"/>
      <c r="Q1" s="24"/>
      <c r="R1" s="365"/>
      <c r="S1" s="368" t="s">
        <v>875</v>
      </c>
      <c r="T1" s="711" t="s">
        <v>878</v>
      </c>
    </row>
    <row r="2" spans="1:20" ht="15.75" customHeight="1" thickBot="1">
      <c r="A2" s="25"/>
      <c r="B2" s="25"/>
      <c r="C2" s="25"/>
      <c r="D2" s="25"/>
      <c r="E2" s="347"/>
      <c r="F2" s="25"/>
      <c r="G2" s="25"/>
      <c r="H2" s="24"/>
      <c r="I2" s="209"/>
      <c r="J2" s="260"/>
      <c r="K2" s="260"/>
      <c r="L2" s="25"/>
      <c r="M2" s="25"/>
      <c r="N2" s="366"/>
      <c r="O2" s="600"/>
      <c r="P2" s="366"/>
      <c r="Q2" s="366"/>
      <c r="R2" s="367"/>
      <c r="S2" s="369" t="s">
        <v>884</v>
      </c>
      <c r="T2" s="712">
        <v>2012</v>
      </c>
    </row>
    <row r="3" spans="1:20" ht="18" customHeight="1" thickBot="1">
      <c r="A3" s="1076" t="s">
        <v>876</v>
      </c>
      <c r="B3" s="1076" t="s">
        <v>945</v>
      </c>
      <c r="C3" s="1076" t="s">
        <v>918</v>
      </c>
      <c r="D3" s="1076" t="s">
        <v>881</v>
      </c>
      <c r="E3" s="1076" t="s">
        <v>877</v>
      </c>
      <c r="F3" s="1076" t="s">
        <v>890</v>
      </c>
      <c r="G3" s="1076" t="s">
        <v>946</v>
      </c>
      <c r="H3" s="1076" t="s">
        <v>947</v>
      </c>
      <c r="I3" s="63"/>
      <c r="J3" s="63"/>
      <c r="K3" s="63"/>
      <c r="L3" s="63"/>
      <c r="M3" s="362"/>
      <c r="N3" s="1077" t="s">
        <v>3</v>
      </c>
      <c r="O3" s="1077"/>
      <c r="P3" s="1077"/>
      <c r="Q3" s="1077"/>
      <c r="R3" s="1077"/>
      <c r="S3" s="1077"/>
      <c r="T3" s="1077"/>
    </row>
    <row r="4" spans="1:20" ht="74.25" customHeight="1" thickBot="1">
      <c r="A4" s="1076"/>
      <c r="B4" s="1076"/>
      <c r="C4" s="1076"/>
      <c r="D4" s="1076"/>
      <c r="E4" s="1076"/>
      <c r="F4" s="1076"/>
      <c r="G4" s="1076"/>
      <c r="H4" s="1076"/>
      <c r="I4" s="127" t="s">
        <v>948</v>
      </c>
      <c r="J4" s="127" t="s">
        <v>1044</v>
      </c>
      <c r="K4" s="127" t="s">
        <v>949</v>
      </c>
      <c r="L4" s="127" t="s">
        <v>468</v>
      </c>
      <c r="M4" s="363" t="s">
        <v>939</v>
      </c>
      <c r="N4" s="372" t="s">
        <v>950</v>
      </c>
      <c r="O4" s="372" t="s">
        <v>951</v>
      </c>
      <c r="P4" s="372" t="s">
        <v>952</v>
      </c>
      <c r="Q4" s="372" t="s">
        <v>953</v>
      </c>
      <c r="R4" s="372" t="s">
        <v>954</v>
      </c>
      <c r="S4" s="372" t="s">
        <v>955</v>
      </c>
      <c r="T4" s="372" t="s">
        <v>4</v>
      </c>
    </row>
    <row r="5" spans="1:20" ht="28.5" customHeight="1">
      <c r="A5" s="77" t="s">
        <v>906</v>
      </c>
      <c r="B5" s="77" t="s">
        <v>906</v>
      </c>
      <c r="C5" s="772">
        <v>2012</v>
      </c>
      <c r="D5" s="73" t="s">
        <v>1041</v>
      </c>
      <c r="E5" s="666" t="s">
        <v>880</v>
      </c>
      <c r="F5" s="865" t="s">
        <v>1027</v>
      </c>
      <c r="G5" s="41" t="s">
        <v>965</v>
      </c>
      <c r="H5" s="772">
        <v>1</v>
      </c>
      <c r="I5" s="717">
        <v>0.125</v>
      </c>
      <c r="J5" s="772"/>
      <c r="K5" s="785">
        <v>7500</v>
      </c>
      <c r="L5" s="772"/>
      <c r="M5" s="862" t="s">
        <v>1099</v>
      </c>
      <c r="N5" s="588">
        <v>1490</v>
      </c>
      <c r="O5" s="575">
        <v>5.0999999999999997E-2</v>
      </c>
      <c r="P5" s="588">
        <v>0</v>
      </c>
      <c r="Q5" s="591" t="s">
        <v>1102</v>
      </c>
      <c r="R5" s="588">
        <v>0</v>
      </c>
      <c r="S5" s="591" t="s">
        <v>1102</v>
      </c>
      <c r="T5" s="371">
        <f t="shared" ref="T5:T17" si="0">N5+P5+R5</f>
        <v>1490</v>
      </c>
    </row>
    <row r="6" spans="1:20" ht="28.5" customHeight="1">
      <c r="A6" s="77" t="s">
        <v>906</v>
      </c>
      <c r="B6" s="77" t="s">
        <v>906</v>
      </c>
      <c r="C6" s="772">
        <v>2012</v>
      </c>
      <c r="D6" s="73" t="s">
        <v>1041</v>
      </c>
      <c r="E6" s="666" t="s">
        <v>880</v>
      </c>
      <c r="F6" s="865" t="s">
        <v>1027</v>
      </c>
      <c r="G6" s="84" t="s">
        <v>1009</v>
      </c>
      <c r="H6" s="772">
        <v>3</v>
      </c>
      <c r="I6" s="717">
        <v>0.125</v>
      </c>
      <c r="J6" s="785"/>
      <c r="K6" s="140" t="s">
        <v>871</v>
      </c>
      <c r="L6" s="40"/>
      <c r="M6" s="862" t="s">
        <v>1099</v>
      </c>
      <c r="N6" s="588">
        <v>436</v>
      </c>
      <c r="O6" s="575">
        <v>5.0999999999999997E-2</v>
      </c>
      <c r="P6" s="588">
        <v>0</v>
      </c>
      <c r="Q6" s="591" t="s">
        <v>1102</v>
      </c>
      <c r="R6" s="588">
        <v>0</v>
      </c>
      <c r="S6" s="591" t="s">
        <v>1102</v>
      </c>
      <c r="T6" s="371">
        <f t="shared" si="0"/>
        <v>436</v>
      </c>
    </row>
    <row r="7" spans="1:20" ht="28.5" customHeight="1">
      <c r="A7" s="77" t="s">
        <v>906</v>
      </c>
      <c r="B7" s="77" t="s">
        <v>906</v>
      </c>
      <c r="C7" s="772">
        <v>2012</v>
      </c>
      <c r="D7" s="73" t="s">
        <v>1041</v>
      </c>
      <c r="E7" s="666" t="s">
        <v>880</v>
      </c>
      <c r="F7" s="239" t="s">
        <v>1027</v>
      </c>
      <c r="G7" s="84" t="s">
        <v>988</v>
      </c>
      <c r="H7" s="772">
        <v>1</v>
      </c>
      <c r="I7" s="717">
        <v>0.125</v>
      </c>
      <c r="J7" s="772"/>
      <c r="K7" s="140" t="s">
        <v>871</v>
      </c>
      <c r="L7" s="772"/>
      <c r="M7" s="862" t="s">
        <v>1099</v>
      </c>
      <c r="N7" s="588">
        <v>0</v>
      </c>
      <c r="O7" s="575" t="s">
        <v>1102</v>
      </c>
      <c r="P7" s="588">
        <v>0</v>
      </c>
      <c r="Q7" s="591" t="s">
        <v>1102</v>
      </c>
      <c r="R7" s="588">
        <v>0</v>
      </c>
      <c r="S7" s="591" t="s">
        <v>1102</v>
      </c>
      <c r="T7" s="371">
        <f t="shared" si="0"/>
        <v>0</v>
      </c>
    </row>
    <row r="8" spans="1:20" ht="28.5" customHeight="1">
      <c r="A8" s="77" t="s">
        <v>906</v>
      </c>
      <c r="B8" s="77" t="s">
        <v>906</v>
      </c>
      <c r="C8" s="772">
        <v>2012</v>
      </c>
      <c r="D8" s="73" t="s">
        <v>1041</v>
      </c>
      <c r="E8" s="666" t="s">
        <v>880</v>
      </c>
      <c r="F8" s="239" t="s">
        <v>1027</v>
      </c>
      <c r="G8" s="41" t="s">
        <v>1020</v>
      </c>
      <c r="H8" s="772">
        <v>1</v>
      </c>
      <c r="I8" s="717">
        <v>0.125</v>
      </c>
      <c r="J8" s="772"/>
      <c r="K8" s="231" t="s">
        <v>871</v>
      </c>
      <c r="L8" s="772"/>
      <c r="M8" s="862" t="s">
        <v>1099</v>
      </c>
      <c r="N8" s="588">
        <v>0</v>
      </c>
      <c r="O8" s="575" t="s">
        <v>1102</v>
      </c>
      <c r="P8" s="588">
        <v>0</v>
      </c>
      <c r="Q8" s="591" t="s">
        <v>1102</v>
      </c>
      <c r="R8" s="588">
        <v>0</v>
      </c>
      <c r="S8" s="591" t="s">
        <v>1102</v>
      </c>
      <c r="T8" s="371">
        <f t="shared" si="0"/>
        <v>0</v>
      </c>
    </row>
    <row r="9" spans="1:20" ht="28.5" customHeight="1">
      <c r="A9" s="77" t="s">
        <v>906</v>
      </c>
      <c r="B9" s="77" t="s">
        <v>906</v>
      </c>
      <c r="C9" s="772">
        <v>2012</v>
      </c>
      <c r="D9" s="73" t="s">
        <v>1041</v>
      </c>
      <c r="E9" s="666" t="s">
        <v>880</v>
      </c>
      <c r="F9" s="865" t="s">
        <v>1027</v>
      </c>
      <c r="G9" s="41" t="s">
        <v>987</v>
      </c>
      <c r="H9" s="772">
        <v>1</v>
      </c>
      <c r="I9" s="717">
        <v>0.125</v>
      </c>
      <c r="J9" s="772"/>
      <c r="K9" s="785">
        <v>3000</v>
      </c>
      <c r="L9" s="772"/>
      <c r="M9" s="862" t="s">
        <v>1099</v>
      </c>
      <c r="N9" s="588">
        <v>0</v>
      </c>
      <c r="O9" s="575" t="s">
        <v>1102</v>
      </c>
      <c r="P9" s="588">
        <v>0</v>
      </c>
      <c r="Q9" s="591" t="s">
        <v>1102</v>
      </c>
      <c r="R9" s="588">
        <v>0</v>
      </c>
      <c r="S9" s="591" t="s">
        <v>1102</v>
      </c>
      <c r="T9" s="371">
        <f t="shared" si="0"/>
        <v>0</v>
      </c>
    </row>
    <row r="10" spans="1:20" ht="28.5" customHeight="1">
      <c r="A10" s="77" t="s">
        <v>906</v>
      </c>
      <c r="B10" s="77" t="s">
        <v>906</v>
      </c>
      <c r="C10" s="772">
        <v>2012</v>
      </c>
      <c r="D10" s="73" t="s">
        <v>883</v>
      </c>
      <c r="E10" s="666" t="s">
        <v>943</v>
      </c>
      <c r="F10" s="192" t="s">
        <v>539</v>
      </c>
      <c r="G10" s="43" t="s">
        <v>965</v>
      </c>
      <c r="H10" s="785">
        <v>1</v>
      </c>
      <c r="I10" s="717">
        <v>0.125</v>
      </c>
      <c r="J10" s="40"/>
      <c r="K10" s="666">
        <v>10000</v>
      </c>
      <c r="L10" s="40"/>
      <c r="M10" s="862" t="s">
        <v>942</v>
      </c>
      <c r="N10" s="575">
        <v>17198</v>
      </c>
      <c r="O10" s="575">
        <v>2.3E-2</v>
      </c>
      <c r="P10" s="575">
        <v>0</v>
      </c>
      <c r="Q10" s="591" t="s">
        <v>1102</v>
      </c>
      <c r="R10" s="575">
        <v>0</v>
      </c>
      <c r="S10" s="591" t="s">
        <v>1102</v>
      </c>
      <c r="T10" s="370">
        <f t="shared" si="0"/>
        <v>17198</v>
      </c>
    </row>
    <row r="11" spans="1:20" ht="28.5" customHeight="1">
      <c r="A11" s="77" t="s">
        <v>906</v>
      </c>
      <c r="B11" s="77" t="s">
        <v>906</v>
      </c>
      <c r="C11" s="772">
        <v>2012</v>
      </c>
      <c r="D11" s="73" t="s">
        <v>883</v>
      </c>
      <c r="E11" s="666" t="s">
        <v>943</v>
      </c>
      <c r="F11" s="192" t="s">
        <v>539</v>
      </c>
      <c r="G11" s="86" t="s">
        <v>1010</v>
      </c>
      <c r="H11" s="785">
        <v>2</v>
      </c>
      <c r="I11" s="717">
        <v>0.125</v>
      </c>
      <c r="J11" s="40"/>
      <c r="K11" s="666" t="s">
        <v>990</v>
      </c>
      <c r="L11" s="40"/>
      <c r="M11" s="862" t="s">
        <v>904</v>
      </c>
      <c r="N11" s="575">
        <v>1546</v>
      </c>
      <c r="O11" s="575">
        <v>6.2E-2</v>
      </c>
      <c r="P11" s="575">
        <v>0</v>
      </c>
      <c r="Q11" s="591" t="s">
        <v>1102</v>
      </c>
      <c r="R11" s="575">
        <v>0</v>
      </c>
      <c r="S11" s="591" t="s">
        <v>1102</v>
      </c>
      <c r="T11" s="370">
        <f t="shared" si="0"/>
        <v>1546</v>
      </c>
    </row>
    <row r="12" spans="1:20" ht="28.5" customHeight="1">
      <c r="A12" s="77" t="s">
        <v>906</v>
      </c>
      <c r="B12" s="77" t="s">
        <v>906</v>
      </c>
      <c r="C12" s="772">
        <v>2012</v>
      </c>
      <c r="D12" s="73" t="s">
        <v>883</v>
      </c>
      <c r="E12" s="666" t="s">
        <v>943</v>
      </c>
      <c r="F12" s="192" t="s">
        <v>539</v>
      </c>
      <c r="G12" s="84" t="s">
        <v>1009</v>
      </c>
      <c r="H12" s="785">
        <v>1</v>
      </c>
      <c r="I12" s="717">
        <v>0.125</v>
      </c>
      <c r="J12" s="40"/>
      <c r="K12" s="666" t="s">
        <v>990</v>
      </c>
      <c r="L12" s="40"/>
      <c r="M12" s="862" t="s">
        <v>904</v>
      </c>
      <c r="N12" s="575">
        <v>2237</v>
      </c>
      <c r="O12" s="575">
        <v>4.3999999999999997E-2</v>
      </c>
      <c r="P12" s="575">
        <v>0</v>
      </c>
      <c r="Q12" s="591" t="s">
        <v>1102</v>
      </c>
      <c r="R12" s="575">
        <v>0</v>
      </c>
      <c r="S12" s="591" t="s">
        <v>1102</v>
      </c>
      <c r="T12" s="370">
        <f t="shared" si="0"/>
        <v>2237</v>
      </c>
    </row>
    <row r="13" spans="1:20" ht="28.5" customHeight="1">
      <c r="A13" s="77" t="s">
        <v>906</v>
      </c>
      <c r="B13" s="77" t="s">
        <v>906</v>
      </c>
      <c r="C13" s="772">
        <v>2012</v>
      </c>
      <c r="D13" s="73" t="s">
        <v>883</v>
      </c>
      <c r="E13" s="666" t="s">
        <v>943</v>
      </c>
      <c r="F13" s="240" t="s">
        <v>539</v>
      </c>
      <c r="G13" s="43" t="s">
        <v>1026</v>
      </c>
      <c r="H13" s="785">
        <v>2</v>
      </c>
      <c r="I13" s="717">
        <v>0.125</v>
      </c>
      <c r="J13" s="40"/>
      <c r="K13" s="772">
        <v>4000</v>
      </c>
      <c r="L13" s="40"/>
      <c r="M13" s="862" t="s">
        <v>942</v>
      </c>
      <c r="N13" s="575">
        <v>1114</v>
      </c>
      <c r="O13" s="575">
        <v>9.9000000000000005E-2</v>
      </c>
      <c r="P13" s="575">
        <v>0</v>
      </c>
      <c r="Q13" s="591" t="s">
        <v>1102</v>
      </c>
      <c r="R13" s="575">
        <v>0</v>
      </c>
      <c r="S13" s="591" t="s">
        <v>1102</v>
      </c>
      <c r="T13" s="370">
        <f t="shared" si="0"/>
        <v>1114</v>
      </c>
    </row>
    <row r="14" spans="1:20" ht="28.5" customHeight="1">
      <c r="A14" s="77" t="s">
        <v>906</v>
      </c>
      <c r="B14" s="77" t="s">
        <v>906</v>
      </c>
      <c r="C14" s="772">
        <v>2012</v>
      </c>
      <c r="D14" s="73" t="s">
        <v>883</v>
      </c>
      <c r="E14" s="666" t="s">
        <v>943</v>
      </c>
      <c r="F14" s="192" t="s">
        <v>539</v>
      </c>
      <c r="G14" s="43" t="s">
        <v>848</v>
      </c>
      <c r="H14" s="785">
        <v>1</v>
      </c>
      <c r="I14" s="717">
        <v>0.125</v>
      </c>
      <c r="J14" s="40"/>
      <c r="K14" s="772">
        <v>1000</v>
      </c>
      <c r="L14" s="40"/>
      <c r="M14" s="862" t="s">
        <v>942</v>
      </c>
      <c r="N14" s="575">
        <v>59</v>
      </c>
      <c r="O14" s="575">
        <v>0.10199999999999999</v>
      </c>
      <c r="P14" s="575">
        <v>0</v>
      </c>
      <c r="Q14" s="591" t="s">
        <v>1102</v>
      </c>
      <c r="R14" s="575">
        <v>0</v>
      </c>
      <c r="S14" s="591" t="s">
        <v>1102</v>
      </c>
      <c r="T14" s="370">
        <f t="shared" si="0"/>
        <v>59</v>
      </c>
    </row>
    <row r="15" spans="1:20" ht="28.5" customHeight="1">
      <c r="A15" s="77" t="s">
        <v>906</v>
      </c>
      <c r="B15" s="77" t="s">
        <v>906</v>
      </c>
      <c r="C15" s="772">
        <v>2012</v>
      </c>
      <c r="D15" s="73" t="s">
        <v>883</v>
      </c>
      <c r="E15" s="666" t="s">
        <v>943</v>
      </c>
      <c r="F15" s="373" t="s">
        <v>539</v>
      </c>
      <c r="G15" s="43" t="s">
        <v>988</v>
      </c>
      <c r="H15" s="785">
        <v>1</v>
      </c>
      <c r="I15" s="717">
        <v>0.125</v>
      </c>
      <c r="J15" s="40"/>
      <c r="K15" s="772">
        <v>16000</v>
      </c>
      <c r="L15" s="40"/>
      <c r="M15" s="862" t="s">
        <v>904</v>
      </c>
      <c r="N15" s="575">
        <v>7837</v>
      </c>
      <c r="O15" s="575">
        <v>3.4000000000000002E-2</v>
      </c>
      <c r="P15" s="575">
        <v>0</v>
      </c>
      <c r="Q15" s="591" t="s">
        <v>1102</v>
      </c>
      <c r="R15" s="575">
        <v>0</v>
      </c>
      <c r="S15" s="591" t="s">
        <v>1102</v>
      </c>
      <c r="T15" s="370">
        <f t="shared" si="0"/>
        <v>7837</v>
      </c>
    </row>
    <row r="16" spans="1:20" ht="28.5" customHeight="1">
      <c r="A16" s="77" t="s">
        <v>906</v>
      </c>
      <c r="B16" s="77" t="s">
        <v>906</v>
      </c>
      <c r="C16" s="772">
        <v>2012</v>
      </c>
      <c r="D16" s="73" t="s">
        <v>883</v>
      </c>
      <c r="E16" s="666" t="s">
        <v>943</v>
      </c>
      <c r="F16" s="192" t="s">
        <v>539</v>
      </c>
      <c r="G16" s="43" t="s">
        <v>1008</v>
      </c>
      <c r="H16" s="785">
        <v>1</v>
      </c>
      <c r="I16" s="717">
        <v>0.125</v>
      </c>
      <c r="J16" s="40"/>
      <c r="K16" s="772">
        <v>25000</v>
      </c>
      <c r="L16" s="40"/>
      <c r="M16" s="862" t="s">
        <v>904</v>
      </c>
      <c r="N16" s="588">
        <v>36279</v>
      </c>
      <c r="O16" s="575">
        <v>2.1000000000000001E-2</v>
      </c>
      <c r="P16" s="588">
        <v>0</v>
      </c>
      <c r="Q16" s="591" t="s">
        <v>1102</v>
      </c>
      <c r="R16" s="588">
        <v>0</v>
      </c>
      <c r="S16" s="591" t="s">
        <v>1102</v>
      </c>
      <c r="T16" s="371">
        <f t="shared" si="0"/>
        <v>36279</v>
      </c>
    </row>
    <row r="17" spans="1:20" ht="28.5" customHeight="1">
      <c r="A17" s="77" t="s">
        <v>906</v>
      </c>
      <c r="B17" s="77" t="s">
        <v>906</v>
      </c>
      <c r="C17" s="772">
        <v>2012</v>
      </c>
      <c r="D17" s="73" t="s">
        <v>883</v>
      </c>
      <c r="E17" s="666" t="s">
        <v>880</v>
      </c>
      <c r="F17" s="68" t="s">
        <v>540</v>
      </c>
      <c r="G17" s="43" t="s">
        <v>1007</v>
      </c>
      <c r="H17" s="772">
        <v>1</v>
      </c>
      <c r="I17" s="717">
        <v>0.125</v>
      </c>
      <c r="J17" s="40"/>
      <c r="K17" s="772">
        <v>2800</v>
      </c>
      <c r="L17" s="40"/>
      <c r="M17" s="862" t="s">
        <v>904</v>
      </c>
      <c r="N17" s="588">
        <v>0</v>
      </c>
      <c r="O17" s="575" t="s">
        <v>1102</v>
      </c>
      <c r="P17" s="588">
        <v>0</v>
      </c>
      <c r="Q17" s="591" t="s">
        <v>1102</v>
      </c>
      <c r="R17" s="588">
        <v>0</v>
      </c>
      <c r="S17" s="591" t="s">
        <v>1102</v>
      </c>
      <c r="T17" s="371">
        <f t="shared" si="0"/>
        <v>0</v>
      </c>
    </row>
    <row r="18" spans="1:20" ht="28.5" customHeight="1">
      <c r="A18" s="77" t="s">
        <v>906</v>
      </c>
      <c r="B18" s="77" t="s">
        <v>906</v>
      </c>
      <c r="C18" s="772">
        <v>2012</v>
      </c>
      <c r="D18" s="73" t="s">
        <v>883</v>
      </c>
      <c r="E18" s="666" t="s">
        <v>880</v>
      </c>
      <c r="F18" s="865" t="s">
        <v>1042</v>
      </c>
      <c r="G18" s="43" t="s">
        <v>464</v>
      </c>
      <c r="H18" s="772">
        <v>1</v>
      </c>
      <c r="I18" s="717">
        <v>0.125</v>
      </c>
      <c r="J18" s="785"/>
      <c r="K18" s="785">
        <v>1500</v>
      </c>
      <c r="L18" s="40"/>
      <c r="M18" s="862" t="s">
        <v>942</v>
      </c>
      <c r="N18" s="575">
        <v>0</v>
      </c>
      <c r="O18" s="575" t="s">
        <v>1102</v>
      </c>
      <c r="P18" s="588">
        <v>558</v>
      </c>
      <c r="Q18" s="591">
        <v>5.2999999999999999E-2</v>
      </c>
      <c r="R18" s="575">
        <v>0</v>
      </c>
      <c r="S18" s="591" t="s">
        <v>1102</v>
      </c>
      <c r="T18" s="370">
        <v>558</v>
      </c>
    </row>
    <row r="19" spans="1:20" ht="28.5" customHeight="1">
      <c r="A19" s="77" t="s">
        <v>906</v>
      </c>
      <c r="B19" s="77" t="s">
        <v>906</v>
      </c>
      <c r="C19" s="772">
        <v>2011</v>
      </c>
      <c r="D19" s="73" t="s">
        <v>883</v>
      </c>
      <c r="E19" s="666" t="s">
        <v>880</v>
      </c>
      <c r="F19" s="865" t="s">
        <v>1042</v>
      </c>
      <c r="G19" s="43" t="s">
        <v>1014</v>
      </c>
      <c r="H19" s="772">
        <v>1</v>
      </c>
      <c r="I19" s="718">
        <v>0.125</v>
      </c>
      <c r="J19" s="140"/>
      <c r="K19" s="785">
        <v>4000</v>
      </c>
      <c r="L19" s="785"/>
      <c r="M19" s="862" t="s">
        <v>942</v>
      </c>
      <c r="N19" s="575">
        <v>0</v>
      </c>
      <c r="O19" s="575" t="s">
        <v>1102</v>
      </c>
      <c r="P19" s="588">
        <v>3593</v>
      </c>
      <c r="Q19" s="591">
        <v>1.2999999999999999E-2</v>
      </c>
      <c r="R19" s="575">
        <v>0</v>
      </c>
      <c r="S19" s="591" t="s">
        <v>1102</v>
      </c>
      <c r="T19" s="370">
        <v>3593</v>
      </c>
    </row>
    <row r="20" spans="1:20" ht="28.5" customHeight="1">
      <c r="A20" s="77" t="s">
        <v>906</v>
      </c>
      <c r="B20" s="77" t="s">
        <v>906</v>
      </c>
      <c r="C20" s="772">
        <v>2012</v>
      </c>
      <c r="D20" s="73" t="s">
        <v>883</v>
      </c>
      <c r="E20" s="666" t="s">
        <v>880</v>
      </c>
      <c r="F20" s="865" t="s">
        <v>1042</v>
      </c>
      <c r="G20" s="43" t="s">
        <v>501</v>
      </c>
      <c r="H20" s="785">
        <v>2</v>
      </c>
      <c r="I20" s="717">
        <v>0.125</v>
      </c>
      <c r="J20" s="40"/>
      <c r="K20" s="772">
        <v>100</v>
      </c>
      <c r="L20" s="40"/>
      <c r="M20" s="862" t="s">
        <v>942</v>
      </c>
      <c r="N20" s="575">
        <v>0</v>
      </c>
      <c r="O20" s="575" t="s">
        <v>1102</v>
      </c>
      <c r="P20" s="588">
        <v>0</v>
      </c>
      <c r="Q20" s="591" t="s">
        <v>1102</v>
      </c>
      <c r="R20" s="575">
        <v>18</v>
      </c>
      <c r="S20" s="591">
        <v>3.9E-2</v>
      </c>
      <c r="T20" s="370">
        <v>18</v>
      </c>
    </row>
    <row r="21" spans="1:20" ht="28.5" customHeight="1">
      <c r="A21" s="77" t="s">
        <v>906</v>
      </c>
      <c r="B21" s="77" t="s">
        <v>906</v>
      </c>
      <c r="C21" s="772">
        <v>2012</v>
      </c>
      <c r="D21" s="73" t="s">
        <v>883</v>
      </c>
      <c r="E21" s="666" t="s">
        <v>880</v>
      </c>
      <c r="F21" s="865" t="s">
        <v>1042</v>
      </c>
      <c r="G21" s="43" t="s">
        <v>991</v>
      </c>
      <c r="H21" s="772">
        <v>1</v>
      </c>
      <c r="I21" s="717">
        <v>0.125</v>
      </c>
      <c r="J21" s="772"/>
      <c r="K21" s="772">
        <v>4000</v>
      </c>
      <c r="L21" s="772"/>
      <c r="M21" s="862" t="s">
        <v>942</v>
      </c>
      <c r="N21" s="575">
        <v>0</v>
      </c>
      <c r="O21" s="575" t="s">
        <v>1102</v>
      </c>
      <c r="P21" s="588">
        <v>2836</v>
      </c>
      <c r="Q21" s="591">
        <v>2.7E-2</v>
      </c>
      <c r="R21" s="575">
        <v>24</v>
      </c>
      <c r="S21" s="591">
        <v>4.5999999999999999E-2</v>
      </c>
      <c r="T21" s="370">
        <v>2860</v>
      </c>
    </row>
    <row r="22" spans="1:20" ht="28.5" customHeight="1">
      <c r="A22" s="77" t="s">
        <v>906</v>
      </c>
      <c r="B22" s="77" t="s">
        <v>906</v>
      </c>
      <c r="C22" s="772">
        <v>2012</v>
      </c>
      <c r="D22" s="73" t="s">
        <v>883</v>
      </c>
      <c r="E22" s="666" t="s">
        <v>880</v>
      </c>
      <c r="F22" s="865" t="s">
        <v>1042</v>
      </c>
      <c r="G22" s="43" t="s">
        <v>989</v>
      </c>
      <c r="H22" s="772">
        <v>1</v>
      </c>
      <c r="I22" s="717">
        <v>0.125</v>
      </c>
      <c r="J22" s="772"/>
      <c r="K22" s="772">
        <v>200</v>
      </c>
      <c r="L22" s="772"/>
      <c r="M22" s="862" t="s">
        <v>942</v>
      </c>
      <c r="N22" s="575">
        <v>0</v>
      </c>
      <c r="O22" s="575" t="s">
        <v>1102</v>
      </c>
      <c r="P22" s="588">
        <v>88</v>
      </c>
      <c r="Q22" s="591">
        <v>0.06</v>
      </c>
      <c r="R22" s="575">
        <v>1</v>
      </c>
      <c r="S22" s="591" t="s">
        <v>1102</v>
      </c>
      <c r="T22" s="370">
        <v>89</v>
      </c>
    </row>
    <row r="23" spans="1:20" ht="28.5" customHeight="1">
      <c r="A23" s="77" t="s">
        <v>906</v>
      </c>
      <c r="B23" s="77" t="s">
        <v>906</v>
      </c>
      <c r="C23" s="772">
        <v>2012</v>
      </c>
      <c r="D23" s="73" t="s">
        <v>883</v>
      </c>
      <c r="E23" s="666" t="s">
        <v>880</v>
      </c>
      <c r="F23" s="865" t="s">
        <v>1042</v>
      </c>
      <c r="G23" s="43" t="s">
        <v>992</v>
      </c>
      <c r="H23" s="772">
        <v>2</v>
      </c>
      <c r="I23" s="717">
        <v>0.125</v>
      </c>
      <c r="J23" s="772"/>
      <c r="K23" s="772">
        <v>450</v>
      </c>
      <c r="L23" s="772"/>
      <c r="M23" s="862" t="s">
        <v>942</v>
      </c>
      <c r="N23" s="575">
        <v>0</v>
      </c>
      <c r="O23" s="575" t="s">
        <v>1102</v>
      </c>
      <c r="P23" s="588">
        <v>2280</v>
      </c>
      <c r="Q23" s="591">
        <v>0.13200000000000001</v>
      </c>
      <c r="R23" s="575">
        <v>0</v>
      </c>
      <c r="S23" s="591" t="s">
        <v>1102</v>
      </c>
      <c r="T23" s="370">
        <v>2280</v>
      </c>
    </row>
    <row r="24" spans="1:20" ht="28.5" customHeight="1">
      <c r="A24" s="77" t="s">
        <v>906</v>
      </c>
      <c r="B24" s="77" t="s">
        <v>906</v>
      </c>
      <c r="C24" s="772">
        <v>2012</v>
      </c>
      <c r="D24" s="73" t="s">
        <v>883</v>
      </c>
      <c r="E24" s="666" t="s">
        <v>880</v>
      </c>
      <c r="F24" s="865" t="s">
        <v>1042</v>
      </c>
      <c r="G24" s="43" t="s">
        <v>993</v>
      </c>
      <c r="H24" s="772">
        <v>1</v>
      </c>
      <c r="I24" s="717">
        <v>0.125</v>
      </c>
      <c r="J24" s="40"/>
      <c r="K24" s="772">
        <v>850</v>
      </c>
      <c r="L24" s="40"/>
      <c r="M24" s="862" t="s">
        <v>942</v>
      </c>
      <c r="N24" s="575">
        <v>0</v>
      </c>
      <c r="O24" s="575" t="s">
        <v>1102</v>
      </c>
      <c r="P24" s="588">
        <v>2431</v>
      </c>
      <c r="Q24" s="591">
        <v>3.3000000000000002E-2</v>
      </c>
      <c r="R24" s="575">
        <v>22</v>
      </c>
      <c r="S24" s="591">
        <v>8.3000000000000004E-2</v>
      </c>
      <c r="T24" s="370">
        <v>2453</v>
      </c>
    </row>
    <row r="25" spans="1:20" ht="28.5" customHeight="1">
      <c r="A25" s="77" t="s">
        <v>906</v>
      </c>
      <c r="B25" s="77" t="s">
        <v>906</v>
      </c>
      <c r="C25" s="772">
        <v>2012</v>
      </c>
      <c r="D25" s="73" t="s">
        <v>883</v>
      </c>
      <c r="E25" s="666" t="s">
        <v>880</v>
      </c>
      <c r="F25" s="865" t="s">
        <v>1042</v>
      </c>
      <c r="G25" s="43" t="s">
        <v>994</v>
      </c>
      <c r="H25" s="772">
        <v>1</v>
      </c>
      <c r="I25" s="717">
        <v>0.125</v>
      </c>
      <c r="J25" s="40"/>
      <c r="K25" s="772">
        <v>200</v>
      </c>
      <c r="L25" s="40"/>
      <c r="M25" s="862" t="s">
        <v>942</v>
      </c>
      <c r="N25" s="575">
        <v>0</v>
      </c>
      <c r="O25" s="575" t="s">
        <v>1102</v>
      </c>
      <c r="P25" s="588">
        <v>419</v>
      </c>
      <c r="Q25" s="591">
        <v>6.8000000000000005E-2</v>
      </c>
      <c r="R25" s="575">
        <v>13</v>
      </c>
      <c r="S25" s="591">
        <v>0.08</v>
      </c>
      <c r="T25" s="370">
        <v>432</v>
      </c>
    </row>
    <row r="26" spans="1:20" ht="28.5" customHeight="1">
      <c r="A26" s="77" t="s">
        <v>906</v>
      </c>
      <c r="B26" s="77" t="s">
        <v>906</v>
      </c>
      <c r="C26" s="772">
        <v>2012</v>
      </c>
      <c r="D26" s="73" t="s">
        <v>883</v>
      </c>
      <c r="E26" s="666" t="s">
        <v>880</v>
      </c>
      <c r="F26" s="865" t="s">
        <v>1042</v>
      </c>
      <c r="G26" s="43" t="s">
        <v>967</v>
      </c>
      <c r="H26" s="772">
        <v>1</v>
      </c>
      <c r="I26" s="717">
        <v>0.125</v>
      </c>
      <c r="J26" s="772"/>
      <c r="K26" s="772">
        <v>27000</v>
      </c>
      <c r="L26" s="772"/>
      <c r="M26" s="862" t="s">
        <v>942</v>
      </c>
      <c r="N26" s="575">
        <v>0</v>
      </c>
      <c r="O26" s="575" t="s">
        <v>1102</v>
      </c>
      <c r="P26" s="588">
        <v>22639</v>
      </c>
      <c r="Q26" s="591">
        <v>1.4E-2</v>
      </c>
      <c r="R26" s="575">
        <v>1851</v>
      </c>
      <c r="S26" s="591">
        <v>5.2999999999999999E-2</v>
      </c>
      <c r="T26" s="370">
        <v>24490</v>
      </c>
    </row>
    <row r="27" spans="1:20" ht="28.5" customHeight="1">
      <c r="A27" s="77" t="s">
        <v>906</v>
      </c>
      <c r="B27" s="77" t="s">
        <v>906</v>
      </c>
      <c r="C27" s="772">
        <v>2012</v>
      </c>
      <c r="D27" s="73" t="s">
        <v>883</v>
      </c>
      <c r="E27" s="666" t="s">
        <v>880</v>
      </c>
      <c r="F27" s="865" t="s">
        <v>1042</v>
      </c>
      <c r="G27" s="43" t="s">
        <v>995</v>
      </c>
      <c r="H27" s="785">
        <v>1</v>
      </c>
      <c r="I27" s="717">
        <v>0.125</v>
      </c>
      <c r="J27" s="40"/>
      <c r="K27" s="772">
        <v>8500</v>
      </c>
      <c r="L27" s="40"/>
      <c r="M27" s="862" t="s">
        <v>942</v>
      </c>
      <c r="N27" s="575">
        <v>0</v>
      </c>
      <c r="O27" s="575" t="s">
        <v>1102</v>
      </c>
      <c r="P27" s="588">
        <v>2909</v>
      </c>
      <c r="Q27" s="591">
        <v>2.1999999999999999E-2</v>
      </c>
      <c r="R27" s="575">
        <v>2343</v>
      </c>
      <c r="S27" s="591">
        <v>0.03</v>
      </c>
      <c r="T27" s="370">
        <v>5252</v>
      </c>
    </row>
    <row r="28" spans="1:20" ht="28.5" customHeight="1">
      <c r="A28" s="77" t="s">
        <v>906</v>
      </c>
      <c r="B28" s="77" t="s">
        <v>906</v>
      </c>
      <c r="C28" s="772">
        <v>2012</v>
      </c>
      <c r="D28" s="73" t="s">
        <v>883</v>
      </c>
      <c r="E28" s="666" t="s">
        <v>880</v>
      </c>
      <c r="F28" s="239" t="s">
        <v>1042</v>
      </c>
      <c r="G28" s="43" t="s">
        <v>966</v>
      </c>
      <c r="H28" s="785">
        <v>1</v>
      </c>
      <c r="I28" s="717">
        <v>0.125</v>
      </c>
      <c r="J28" s="40"/>
      <c r="K28" s="772">
        <v>12500</v>
      </c>
      <c r="L28" s="40"/>
      <c r="M28" s="862" t="s">
        <v>942</v>
      </c>
      <c r="N28" s="575">
        <v>0</v>
      </c>
      <c r="O28" s="575" t="s">
        <v>1102</v>
      </c>
      <c r="P28" s="588">
        <v>9834</v>
      </c>
      <c r="Q28" s="591">
        <v>3.3000000000000002E-2</v>
      </c>
      <c r="R28" s="575">
        <v>155</v>
      </c>
      <c r="S28" s="591">
        <v>4.2000000000000003E-2</v>
      </c>
      <c r="T28" s="370">
        <v>9989</v>
      </c>
    </row>
    <row r="29" spans="1:20" ht="28.5" customHeight="1">
      <c r="A29" s="77" t="s">
        <v>906</v>
      </c>
      <c r="B29" s="77" t="s">
        <v>906</v>
      </c>
      <c r="C29" s="772">
        <v>2012</v>
      </c>
      <c r="D29" s="73" t="s">
        <v>883</v>
      </c>
      <c r="E29" s="666" t="s">
        <v>880</v>
      </c>
      <c r="F29" s="865" t="s">
        <v>1042</v>
      </c>
      <c r="G29" s="43" t="s">
        <v>957</v>
      </c>
      <c r="H29" s="785">
        <v>2</v>
      </c>
      <c r="I29" s="717">
        <v>0.125</v>
      </c>
      <c r="J29" s="40"/>
      <c r="K29" s="772">
        <v>30000</v>
      </c>
      <c r="L29" s="40"/>
      <c r="M29" s="862" t="s">
        <v>942</v>
      </c>
      <c r="N29" s="575">
        <v>0</v>
      </c>
      <c r="O29" s="575" t="s">
        <v>1102</v>
      </c>
      <c r="P29" s="588">
        <v>30171</v>
      </c>
      <c r="Q29" s="591">
        <v>2.1000000000000001E-2</v>
      </c>
      <c r="R29" s="575">
        <v>5</v>
      </c>
      <c r="S29" s="591">
        <v>3.6999999999999998E-2</v>
      </c>
      <c r="T29" s="370">
        <v>30176</v>
      </c>
    </row>
    <row r="30" spans="1:20" ht="28.5" customHeight="1">
      <c r="A30" s="77" t="s">
        <v>906</v>
      </c>
      <c r="B30" s="77" t="s">
        <v>906</v>
      </c>
      <c r="C30" s="772">
        <v>2012</v>
      </c>
      <c r="D30" s="73" t="s">
        <v>883</v>
      </c>
      <c r="E30" s="666" t="s">
        <v>880</v>
      </c>
      <c r="F30" s="865" t="s">
        <v>1042</v>
      </c>
      <c r="G30" s="43" t="s">
        <v>997</v>
      </c>
      <c r="H30" s="785">
        <v>1</v>
      </c>
      <c r="I30" s="717">
        <v>0.125</v>
      </c>
      <c r="J30" s="40"/>
      <c r="K30" s="772">
        <v>1000</v>
      </c>
      <c r="L30" s="40"/>
      <c r="M30" s="862" t="s">
        <v>942</v>
      </c>
      <c r="N30" s="575">
        <v>0</v>
      </c>
      <c r="O30" s="575" t="s">
        <v>1102</v>
      </c>
      <c r="P30" s="588">
        <v>2342</v>
      </c>
      <c r="Q30" s="591">
        <v>1.9E-2</v>
      </c>
      <c r="R30" s="575">
        <v>9</v>
      </c>
      <c r="S30" s="591">
        <v>2.1000000000000001E-2</v>
      </c>
      <c r="T30" s="370">
        <v>2351</v>
      </c>
    </row>
    <row r="31" spans="1:20" ht="28.5" customHeight="1">
      <c r="A31" s="77" t="s">
        <v>906</v>
      </c>
      <c r="B31" s="77" t="s">
        <v>906</v>
      </c>
      <c r="C31" s="772">
        <v>2012</v>
      </c>
      <c r="D31" s="73" t="s">
        <v>883</v>
      </c>
      <c r="E31" s="666" t="s">
        <v>880</v>
      </c>
      <c r="F31" s="378" t="s">
        <v>1042</v>
      </c>
      <c r="G31" s="43" t="s">
        <v>998</v>
      </c>
      <c r="H31" s="785">
        <v>1</v>
      </c>
      <c r="I31" s="717">
        <v>0.125</v>
      </c>
      <c r="J31" s="40"/>
      <c r="K31" s="772">
        <v>3100</v>
      </c>
      <c r="L31" s="40"/>
      <c r="M31" s="862" t="s">
        <v>942</v>
      </c>
      <c r="N31" s="575">
        <v>0</v>
      </c>
      <c r="O31" s="575" t="s">
        <v>1102</v>
      </c>
      <c r="P31" s="588">
        <v>7494</v>
      </c>
      <c r="Q31" s="591">
        <v>1.7999999999999999E-2</v>
      </c>
      <c r="R31" s="575">
        <v>20</v>
      </c>
      <c r="S31" s="591">
        <v>3.5000000000000003E-2</v>
      </c>
      <c r="T31" s="370">
        <v>7514</v>
      </c>
    </row>
    <row r="32" spans="1:20" ht="28.5" customHeight="1">
      <c r="A32" s="77" t="s">
        <v>906</v>
      </c>
      <c r="B32" s="77" t="s">
        <v>906</v>
      </c>
      <c r="C32" s="772">
        <v>2012</v>
      </c>
      <c r="D32" s="73" t="s">
        <v>883</v>
      </c>
      <c r="E32" s="666" t="s">
        <v>880</v>
      </c>
      <c r="F32" s="865" t="s">
        <v>1042</v>
      </c>
      <c r="G32" s="43" t="s">
        <v>999</v>
      </c>
      <c r="H32" s="785">
        <v>1</v>
      </c>
      <c r="I32" s="717">
        <v>0.125</v>
      </c>
      <c r="J32" s="40"/>
      <c r="K32" s="772">
        <v>1000</v>
      </c>
      <c r="L32" s="40"/>
      <c r="M32" s="862" t="s">
        <v>942</v>
      </c>
      <c r="N32" s="575">
        <v>0</v>
      </c>
      <c r="O32" s="575" t="s">
        <v>1102</v>
      </c>
      <c r="P32" s="588">
        <v>1887</v>
      </c>
      <c r="Q32" s="591">
        <v>1.0999999999999999E-2</v>
      </c>
      <c r="R32" s="575">
        <v>19</v>
      </c>
      <c r="S32" s="591">
        <v>0.11899999999999999</v>
      </c>
      <c r="T32" s="370">
        <v>1906</v>
      </c>
    </row>
    <row r="33" spans="1:20" ht="28.5" customHeight="1">
      <c r="A33" s="77" t="s">
        <v>906</v>
      </c>
      <c r="B33" s="77" t="s">
        <v>906</v>
      </c>
      <c r="C33" s="772">
        <v>2012</v>
      </c>
      <c r="D33" s="73" t="s">
        <v>883</v>
      </c>
      <c r="E33" s="666" t="s">
        <v>880</v>
      </c>
      <c r="F33" s="865" t="s">
        <v>1042</v>
      </c>
      <c r="G33" s="43" t="s">
        <v>16</v>
      </c>
      <c r="H33" s="785">
        <v>1</v>
      </c>
      <c r="I33" s="717">
        <v>0.125</v>
      </c>
      <c r="J33" s="40"/>
      <c r="K33" s="772">
        <v>400</v>
      </c>
      <c r="L33" s="40"/>
      <c r="M33" s="862" t="s">
        <v>942</v>
      </c>
      <c r="N33" s="575">
        <v>0</v>
      </c>
      <c r="O33" s="575" t="s">
        <v>1102</v>
      </c>
      <c r="P33" s="588">
        <v>571</v>
      </c>
      <c r="Q33" s="591">
        <v>1.6E-2</v>
      </c>
      <c r="R33" s="575">
        <v>2</v>
      </c>
      <c r="S33" s="591">
        <v>0.08</v>
      </c>
      <c r="T33" s="370">
        <v>573</v>
      </c>
    </row>
    <row r="34" spans="1:20" ht="28.5" customHeight="1">
      <c r="A34" s="128" t="s">
        <v>906</v>
      </c>
      <c r="B34" s="128" t="s">
        <v>906</v>
      </c>
      <c r="C34" s="866">
        <v>2012</v>
      </c>
      <c r="D34" s="117" t="s">
        <v>883</v>
      </c>
      <c r="E34" s="666" t="s">
        <v>880</v>
      </c>
      <c r="F34" s="865" t="s">
        <v>1042</v>
      </c>
      <c r="G34" s="255" t="s">
        <v>1072</v>
      </c>
      <c r="H34" s="118">
        <v>1</v>
      </c>
      <c r="I34" s="717">
        <v>0.125</v>
      </c>
      <c r="J34" s="129"/>
      <c r="K34" s="772" t="s">
        <v>538</v>
      </c>
      <c r="L34" s="129"/>
      <c r="M34" s="108" t="s">
        <v>942</v>
      </c>
      <c r="N34" s="575">
        <v>0</v>
      </c>
      <c r="O34" s="575" t="s">
        <v>1102</v>
      </c>
      <c r="P34" s="588">
        <v>2789</v>
      </c>
      <c r="Q34" s="591">
        <v>0.01</v>
      </c>
      <c r="R34" s="575">
        <v>56</v>
      </c>
      <c r="S34" s="591">
        <v>0.11600000000000001</v>
      </c>
      <c r="T34" s="370">
        <v>2845</v>
      </c>
    </row>
    <row r="35" spans="1:20" ht="28.5" customHeight="1">
      <c r="A35" s="77" t="s">
        <v>906</v>
      </c>
      <c r="B35" s="77" t="s">
        <v>906</v>
      </c>
      <c r="C35" s="772">
        <v>2012</v>
      </c>
      <c r="D35" s="196" t="s">
        <v>883</v>
      </c>
      <c r="E35" s="666" t="s">
        <v>880</v>
      </c>
      <c r="F35" s="867" t="s">
        <v>1042</v>
      </c>
      <c r="G35" s="43" t="s">
        <v>1001</v>
      </c>
      <c r="H35" s="785">
        <v>1</v>
      </c>
      <c r="I35" s="717">
        <v>0.125</v>
      </c>
      <c r="J35" s="40"/>
      <c r="K35" s="772">
        <v>25000</v>
      </c>
      <c r="L35" s="40"/>
      <c r="M35" s="862" t="s">
        <v>942</v>
      </c>
      <c r="N35" s="575">
        <v>0</v>
      </c>
      <c r="O35" s="575" t="s">
        <v>1102</v>
      </c>
      <c r="P35" s="588">
        <v>16657</v>
      </c>
      <c r="Q35" s="592">
        <v>5.0000000000000001E-3</v>
      </c>
      <c r="R35" s="588">
        <v>242</v>
      </c>
      <c r="S35" s="592">
        <v>3.6999999999999998E-2</v>
      </c>
      <c r="T35" s="371">
        <v>16899</v>
      </c>
    </row>
    <row r="36" spans="1:20" ht="28.5" customHeight="1">
      <c r="A36" s="77" t="s">
        <v>906</v>
      </c>
      <c r="B36" s="77" t="s">
        <v>906</v>
      </c>
      <c r="C36" s="772">
        <v>2012</v>
      </c>
      <c r="D36" s="73" t="s">
        <v>883</v>
      </c>
      <c r="E36" s="666" t="s">
        <v>880</v>
      </c>
      <c r="F36" s="867" t="s">
        <v>1042</v>
      </c>
      <c r="G36" s="43" t="s">
        <v>586</v>
      </c>
      <c r="H36" s="785">
        <v>2</v>
      </c>
      <c r="I36" s="717">
        <v>0.125</v>
      </c>
      <c r="J36" s="40"/>
      <c r="K36" s="772">
        <v>1000</v>
      </c>
      <c r="L36" s="40"/>
      <c r="M36" s="862" t="s">
        <v>942</v>
      </c>
      <c r="N36" s="575">
        <v>0</v>
      </c>
      <c r="O36" s="575" t="s">
        <v>1102</v>
      </c>
      <c r="P36" s="588">
        <v>8782</v>
      </c>
      <c r="Q36" s="592">
        <v>8.9999999999999993E-3</v>
      </c>
      <c r="R36" s="588">
        <v>1118</v>
      </c>
      <c r="S36" s="592">
        <v>0.04</v>
      </c>
      <c r="T36" s="371">
        <v>9900</v>
      </c>
    </row>
    <row r="37" spans="1:20" ht="28.5" customHeight="1">
      <c r="A37" s="77" t="s">
        <v>906</v>
      </c>
      <c r="B37" s="77" t="s">
        <v>906</v>
      </c>
      <c r="C37" s="772">
        <v>2012</v>
      </c>
      <c r="D37" s="73" t="s">
        <v>883</v>
      </c>
      <c r="E37" s="666" t="s">
        <v>880</v>
      </c>
      <c r="F37" s="865" t="s">
        <v>1042</v>
      </c>
      <c r="G37" s="43" t="s">
        <v>1003</v>
      </c>
      <c r="H37" s="785">
        <v>1</v>
      </c>
      <c r="I37" s="717">
        <v>0.125</v>
      </c>
      <c r="J37" s="40"/>
      <c r="K37" s="772">
        <v>7500</v>
      </c>
      <c r="L37" s="40"/>
      <c r="M37" s="862" t="s">
        <v>942</v>
      </c>
      <c r="N37" s="575">
        <v>0</v>
      </c>
      <c r="O37" s="575" t="s">
        <v>1102</v>
      </c>
      <c r="P37" s="588">
        <v>2511</v>
      </c>
      <c r="Q37" s="592">
        <v>1.7000000000000001E-2</v>
      </c>
      <c r="R37" s="588">
        <v>1116</v>
      </c>
      <c r="S37" s="592">
        <v>3.9E-2</v>
      </c>
      <c r="T37" s="371">
        <v>3627</v>
      </c>
    </row>
    <row r="38" spans="1:20" ht="28.5" customHeight="1">
      <c r="A38" s="77" t="s">
        <v>906</v>
      </c>
      <c r="B38" s="77" t="s">
        <v>906</v>
      </c>
      <c r="C38" s="772">
        <v>2012</v>
      </c>
      <c r="D38" s="73" t="s">
        <v>883</v>
      </c>
      <c r="E38" s="666" t="s">
        <v>880</v>
      </c>
      <c r="F38" s="867" t="s">
        <v>1042</v>
      </c>
      <c r="G38" s="43" t="s">
        <v>1004</v>
      </c>
      <c r="H38" s="785">
        <v>2</v>
      </c>
      <c r="I38" s="717">
        <v>0.125</v>
      </c>
      <c r="J38" s="40"/>
      <c r="K38" s="785">
        <v>2000</v>
      </c>
      <c r="L38" s="40"/>
      <c r="M38" s="862" t="s">
        <v>942</v>
      </c>
      <c r="N38" s="575">
        <v>0</v>
      </c>
      <c r="O38" s="575" t="s">
        <v>1102</v>
      </c>
      <c r="P38" s="588">
        <v>4614</v>
      </c>
      <c r="Q38" s="592">
        <v>3.3000000000000002E-2</v>
      </c>
      <c r="R38" s="588">
        <v>1</v>
      </c>
      <c r="S38" s="592" t="s">
        <v>1102</v>
      </c>
      <c r="T38" s="371">
        <v>4615</v>
      </c>
    </row>
    <row r="39" spans="1:20" ht="28.5" customHeight="1">
      <c r="A39" s="77" t="s">
        <v>906</v>
      </c>
      <c r="B39" s="77" t="s">
        <v>906</v>
      </c>
      <c r="C39" s="772">
        <v>2012</v>
      </c>
      <c r="D39" s="73" t="s">
        <v>883</v>
      </c>
      <c r="E39" s="666" t="s">
        <v>880</v>
      </c>
      <c r="F39" s="865" t="s">
        <v>1042</v>
      </c>
      <c r="G39" s="43" t="s">
        <v>956</v>
      </c>
      <c r="H39" s="785">
        <v>1</v>
      </c>
      <c r="I39" s="717">
        <v>0.125</v>
      </c>
      <c r="J39" s="40"/>
      <c r="K39" s="772">
        <v>3000</v>
      </c>
      <c r="L39" s="40"/>
      <c r="M39" s="862" t="s">
        <v>942</v>
      </c>
      <c r="N39" s="575">
        <v>0</v>
      </c>
      <c r="O39" s="575" t="s">
        <v>1102</v>
      </c>
      <c r="P39" s="588">
        <v>4759</v>
      </c>
      <c r="Q39" s="592">
        <v>1.2E-2</v>
      </c>
      <c r="R39" s="588">
        <v>1</v>
      </c>
      <c r="S39" s="592" t="s">
        <v>1102</v>
      </c>
      <c r="T39" s="371">
        <v>4760</v>
      </c>
    </row>
    <row r="40" spans="1:20" ht="28.5" customHeight="1">
      <c r="A40" s="77" t="s">
        <v>906</v>
      </c>
      <c r="B40" s="77" t="s">
        <v>906</v>
      </c>
      <c r="C40" s="772">
        <v>2012</v>
      </c>
      <c r="D40" s="73" t="s">
        <v>883</v>
      </c>
      <c r="E40" s="666" t="s">
        <v>880</v>
      </c>
      <c r="F40" s="865" t="s">
        <v>1042</v>
      </c>
      <c r="G40" s="43" t="s">
        <v>1005</v>
      </c>
      <c r="H40" s="785">
        <v>2</v>
      </c>
      <c r="I40" s="717">
        <v>0.125</v>
      </c>
      <c r="J40" s="40"/>
      <c r="K40" s="772">
        <v>28500</v>
      </c>
      <c r="L40" s="40"/>
      <c r="M40" s="862" t="s">
        <v>942</v>
      </c>
      <c r="N40" s="575">
        <v>0</v>
      </c>
      <c r="O40" s="575" t="s">
        <v>1102</v>
      </c>
      <c r="P40" s="588">
        <v>24660</v>
      </c>
      <c r="Q40" s="592">
        <v>1.6E-2</v>
      </c>
      <c r="R40" s="588">
        <v>73</v>
      </c>
      <c r="S40" s="592">
        <v>0.03</v>
      </c>
      <c r="T40" s="371">
        <v>24733</v>
      </c>
    </row>
    <row r="41" spans="1:20" ht="28.5" customHeight="1">
      <c r="A41" s="77" t="s">
        <v>906</v>
      </c>
      <c r="B41" s="77" t="s">
        <v>906</v>
      </c>
      <c r="C41" s="772">
        <v>2012</v>
      </c>
      <c r="D41" s="73" t="s">
        <v>883</v>
      </c>
      <c r="E41" s="666" t="s">
        <v>880</v>
      </c>
      <c r="F41" s="865" t="s">
        <v>1042</v>
      </c>
      <c r="G41" s="43" t="s">
        <v>522</v>
      </c>
      <c r="H41" s="785">
        <v>2</v>
      </c>
      <c r="I41" s="717">
        <v>0.125</v>
      </c>
      <c r="J41" s="40"/>
      <c r="K41" s="772">
        <v>25000</v>
      </c>
      <c r="L41" s="40"/>
      <c r="M41" s="862" t="s">
        <v>942</v>
      </c>
      <c r="N41" s="575">
        <v>0</v>
      </c>
      <c r="O41" s="575" t="s">
        <v>1102</v>
      </c>
      <c r="P41" s="588">
        <v>36644</v>
      </c>
      <c r="Q41" s="592">
        <v>8.0000000000000002E-3</v>
      </c>
      <c r="R41" s="588">
        <v>360</v>
      </c>
      <c r="S41" s="592">
        <v>5.5E-2</v>
      </c>
      <c r="T41" s="371">
        <v>37004</v>
      </c>
    </row>
    <row r="42" spans="1:20" ht="28.5" customHeight="1">
      <c r="A42" s="77" t="s">
        <v>906</v>
      </c>
      <c r="B42" s="77" t="s">
        <v>906</v>
      </c>
      <c r="C42" s="772">
        <v>2012</v>
      </c>
      <c r="D42" s="73" t="s">
        <v>883</v>
      </c>
      <c r="E42" s="666" t="s">
        <v>880</v>
      </c>
      <c r="F42" s="865" t="s">
        <v>874</v>
      </c>
      <c r="G42" s="85" t="s">
        <v>1031</v>
      </c>
      <c r="H42" s="785">
        <v>2</v>
      </c>
      <c r="I42" s="719">
        <v>0.125</v>
      </c>
      <c r="J42" s="40"/>
      <c r="K42" s="772">
        <v>4000</v>
      </c>
      <c r="L42" s="40"/>
      <c r="M42" s="862" t="s">
        <v>942</v>
      </c>
      <c r="N42" s="575">
        <v>343</v>
      </c>
      <c r="O42" s="575" t="s">
        <v>1102</v>
      </c>
      <c r="P42" s="588">
        <v>2973</v>
      </c>
      <c r="Q42" s="591">
        <v>1.9E-2</v>
      </c>
      <c r="R42" s="575">
        <v>282</v>
      </c>
      <c r="S42" s="591">
        <v>3.1E-2</v>
      </c>
      <c r="T42" s="370">
        <v>3598</v>
      </c>
    </row>
    <row r="43" spans="1:20" ht="28.5" customHeight="1">
      <c r="A43" s="77" t="s">
        <v>906</v>
      </c>
      <c r="B43" s="77" t="s">
        <v>906</v>
      </c>
      <c r="C43" s="772">
        <v>2012</v>
      </c>
      <c r="D43" s="73" t="s">
        <v>883</v>
      </c>
      <c r="E43" s="666" t="s">
        <v>880</v>
      </c>
      <c r="F43" s="865" t="s">
        <v>874</v>
      </c>
      <c r="G43" s="43" t="s">
        <v>996</v>
      </c>
      <c r="H43" s="785">
        <v>2</v>
      </c>
      <c r="I43" s="717">
        <v>0.125</v>
      </c>
      <c r="J43" s="40"/>
      <c r="K43" s="772">
        <v>11600</v>
      </c>
      <c r="L43" s="40"/>
      <c r="M43" s="862" t="s">
        <v>942</v>
      </c>
      <c r="N43" s="575">
        <v>2</v>
      </c>
      <c r="O43" s="575" t="s">
        <v>1102</v>
      </c>
      <c r="P43" s="588">
        <v>21712</v>
      </c>
      <c r="Q43" s="591">
        <v>1.0999999999999999E-2</v>
      </c>
      <c r="R43" s="575">
        <v>11</v>
      </c>
      <c r="S43" s="591">
        <v>0.104</v>
      </c>
      <c r="T43" s="370">
        <v>21725</v>
      </c>
    </row>
    <row r="44" spans="1:20" ht="28.5" customHeight="1">
      <c r="A44" s="77" t="s">
        <v>906</v>
      </c>
      <c r="B44" s="77" t="s">
        <v>906</v>
      </c>
      <c r="C44" s="772">
        <v>2012</v>
      </c>
      <c r="D44" s="73" t="s">
        <v>883</v>
      </c>
      <c r="E44" s="666" t="s">
        <v>880</v>
      </c>
      <c r="F44" s="865" t="s">
        <v>491</v>
      </c>
      <c r="G44" s="43" t="s">
        <v>1055</v>
      </c>
      <c r="H44" s="772">
        <v>1</v>
      </c>
      <c r="I44" s="717">
        <v>0.125</v>
      </c>
      <c r="J44" s="40"/>
      <c r="K44" s="193">
        <v>1500</v>
      </c>
      <c r="L44" s="40"/>
      <c r="M44" s="862" t="s">
        <v>942</v>
      </c>
      <c r="N44" s="575">
        <v>2144</v>
      </c>
      <c r="O44" s="575">
        <v>6.4000000000000001E-2</v>
      </c>
      <c r="P44" s="588">
        <v>3849</v>
      </c>
      <c r="Q44" s="591">
        <v>5.3999999999999999E-2</v>
      </c>
      <c r="R44" s="575">
        <v>1109</v>
      </c>
      <c r="S44" s="575">
        <v>9.9000000000000005E-2</v>
      </c>
      <c r="T44" s="370">
        <f t="shared" ref="T44:T87" si="1">N44+P44+R44</f>
        <v>7102</v>
      </c>
    </row>
    <row r="45" spans="1:20" ht="28.5" customHeight="1">
      <c r="A45" s="774" t="s">
        <v>906</v>
      </c>
      <c r="B45" s="774" t="s">
        <v>906</v>
      </c>
      <c r="C45" s="772">
        <v>2012</v>
      </c>
      <c r="D45" s="774" t="s">
        <v>883</v>
      </c>
      <c r="E45" s="666" t="s">
        <v>880</v>
      </c>
      <c r="F45" s="865" t="s">
        <v>491</v>
      </c>
      <c r="G45" s="91" t="s">
        <v>1056</v>
      </c>
      <c r="H45" s="772">
        <v>2</v>
      </c>
      <c r="I45" s="719">
        <v>0.125</v>
      </c>
      <c r="J45" s="772" t="s">
        <v>914</v>
      </c>
      <c r="K45" s="772">
        <v>600</v>
      </c>
      <c r="L45" s="772"/>
      <c r="M45" s="862" t="s">
        <v>495</v>
      </c>
      <c r="N45" s="575">
        <v>57</v>
      </c>
      <c r="O45" s="657" t="s">
        <v>1102</v>
      </c>
      <c r="P45" s="575">
        <v>34</v>
      </c>
      <c r="Q45" s="657" t="s">
        <v>1102</v>
      </c>
      <c r="R45" s="575">
        <v>44</v>
      </c>
      <c r="S45" s="657" t="s">
        <v>1102</v>
      </c>
      <c r="T45" s="370">
        <f t="shared" si="1"/>
        <v>135</v>
      </c>
    </row>
    <row r="46" spans="1:20" ht="28.5" customHeight="1">
      <c r="A46" s="774" t="s">
        <v>906</v>
      </c>
      <c r="B46" s="774" t="s">
        <v>906</v>
      </c>
      <c r="C46" s="772">
        <v>2012</v>
      </c>
      <c r="D46" s="774" t="s">
        <v>883</v>
      </c>
      <c r="E46" s="666" t="s">
        <v>880</v>
      </c>
      <c r="F46" s="865" t="s">
        <v>491</v>
      </c>
      <c r="G46" s="91" t="s">
        <v>1057</v>
      </c>
      <c r="H46" s="772">
        <v>1</v>
      </c>
      <c r="I46" s="719">
        <v>0.125</v>
      </c>
      <c r="J46" s="772" t="s">
        <v>914</v>
      </c>
      <c r="K46" s="772">
        <v>10000</v>
      </c>
      <c r="L46" s="772"/>
      <c r="M46" s="862" t="s">
        <v>495</v>
      </c>
      <c r="N46" s="589">
        <v>547</v>
      </c>
      <c r="O46" s="575">
        <v>0.10100000000000001</v>
      </c>
      <c r="P46" s="575">
        <v>7050</v>
      </c>
      <c r="Q46" s="575">
        <v>3.5000000000000003E-2</v>
      </c>
      <c r="R46" s="575">
        <v>329</v>
      </c>
      <c r="S46" s="575">
        <v>8.8999999999999996E-2</v>
      </c>
      <c r="T46" s="370">
        <f t="shared" si="1"/>
        <v>7926</v>
      </c>
    </row>
    <row r="47" spans="1:20" ht="28.5" customHeight="1">
      <c r="A47" s="774" t="s">
        <v>906</v>
      </c>
      <c r="B47" s="774" t="s">
        <v>906</v>
      </c>
      <c r="C47" s="772">
        <v>2012</v>
      </c>
      <c r="D47" s="774" t="s">
        <v>883</v>
      </c>
      <c r="E47" s="666" t="s">
        <v>880</v>
      </c>
      <c r="F47" s="865" t="s">
        <v>491</v>
      </c>
      <c r="G47" s="91" t="s">
        <v>1058</v>
      </c>
      <c r="H47" s="772">
        <v>1</v>
      </c>
      <c r="I47" s="717">
        <v>0.125</v>
      </c>
      <c r="J47" s="772" t="s">
        <v>914</v>
      </c>
      <c r="K47" s="772">
        <v>300</v>
      </c>
      <c r="L47" s="772"/>
      <c r="M47" s="862" t="s">
        <v>495</v>
      </c>
      <c r="N47" s="575">
        <v>2</v>
      </c>
      <c r="O47" s="657" t="s">
        <v>1102</v>
      </c>
      <c r="P47" s="575">
        <v>2</v>
      </c>
      <c r="Q47" s="657" t="s">
        <v>1102</v>
      </c>
      <c r="R47" s="575">
        <v>0</v>
      </c>
      <c r="S47" s="652" t="s">
        <v>1102</v>
      </c>
      <c r="T47" s="370">
        <f t="shared" si="1"/>
        <v>4</v>
      </c>
    </row>
    <row r="48" spans="1:20" ht="28.5" customHeight="1">
      <c r="A48" s="774" t="s">
        <v>906</v>
      </c>
      <c r="B48" s="774" t="s">
        <v>906</v>
      </c>
      <c r="C48" s="772">
        <v>2012</v>
      </c>
      <c r="D48" s="774" t="s">
        <v>883</v>
      </c>
      <c r="E48" s="666" t="s">
        <v>880</v>
      </c>
      <c r="F48" s="865" t="s">
        <v>491</v>
      </c>
      <c r="G48" s="91" t="s">
        <v>1018</v>
      </c>
      <c r="H48" s="785">
        <v>1</v>
      </c>
      <c r="I48" s="717">
        <v>0.125</v>
      </c>
      <c r="J48" s="785" t="s">
        <v>914</v>
      </c>
      <c r="K48" s="785">
        <v>300</v>
      </c>
      <c r="L48" s="40"/>
      <c r="M48" s="862" t="s">
        <v>495</v>
      </c>
      <c r="N48" s="589">
        <v>2</v>
      </c>
      <c r="O48" s="657" t="s">
        <v>1102</v>
      </c>
      <c r="P48" s="575">
        <v>1</v>
      </c>
      <c r="Q48" s="657" t="s">
        <v>1102</v>
      </c>
      <c r="R48" s="575">
        <v>1</v>
      </c>
      <c r="S48" s="657" t="s">
        <v>1102</v>
      </c>
      <c r="T48" s="370">
        <f t="shared" si="1"/>
        <v>4</v>
      </c>
    </row>
    <row r="49" spans="1:20" ht="28.5" customHeight="1">
      <c r="A49" s="774" t="s">
        <v>906</v>
      </c>
      <c r="B49" s="774" t="s">
        <v>906</v>
      </c>
      <c r="C49" s="772">
        <v>2012</v>
      </c>
      <c r="D49" s="61" t="s">
        <v>883</v>
      </c>
      <c r="E49" s="666" t="s">
        <v>880</v>
      </c>
      <c r="F49" s="865" t="s">
        <v>491</v>
      </c>
      <c r="G49" s="91" t="s">
        <v>1062</v>
      </c>
      <c r="H49" s="785">
        <v>2</v>
      </c>
      <c r="I49" s="719">
        <v>0.125</v>
      </c>
      <c r="J49" s="772" t="s">
        <v>914</v>
      </c>
      <c r="K49" s="785">
        <v>15000</v>
      </c>
      <c r="L49" s="772"/>
      <c r="M49" s="862" t="s">
        <v>495</v>
      </c>
      <c r="N49" s="575">
        <v>1194</v>
      </c>
      <c r="O49" s="575">
        <v>6.0999999999999999E-2</v>
      </c>
      <c r="P49" s="575">
        <v>8989</v>
      </c>
      <c r="Q49" s="575">
        <v>0.03</v>
      </c>
      <c r="R49" s="575">
        <v>329</v>
      </c>
      <c r="S49" s="575">
        <v>8.2000000000000003E-2</v>
      </c>
      <c r="T49" s="370">
        <f t="shared" si="1"/>
        <v>10512</v>
      </c>
    </row>
    <row r="50" spans="1:20" ht="28.5" customHeight="1">
      <c r="A50" s="774" t="s">
        <v>906</v>
      </c>
      <c r="B50" s="774" t="s">
        <v>906</v>
      </c>
      <c r="C50" s="772">
        <v>2012</v>
      </c>
      <c r="D50" s="774" t="s">
        <v>883</v>
      </c>
      <c r="E50" s="666" t="s">
        <v>880</v>
      </c>
      <c r="F50" s="865" t="s">
        <v>491</v>
      </c>
      <c r="G50" s="91" t="s">
        <v>1067</v>
      </c>
      <c r="H50" s="785">
        <v>1</v>
      </c>
      <c r="I50" s="719">
        <v>0.125</v>
      </c>
      <c r="J50" s="772" t="s">
        <v>914</v>
      </c>
      <c r="K50" s="785">
        <v>600</v>
      </c>
      <c r="L50" s="772"/>
      <c r="M50" s="862" t="s">
        <v>495</v>
      </c>
      <c r="N50" s="575">
        <v>12</v>
      </c>
      <c r="O50" s="657" t="s">
        <v>1102</v>
      </c>
      <c r="P50" s="575">
        <v>290</v>
      </c>
      <c r="Q50" s="575">
        <v>0.126</v>
      </c>
      <c r="R50" s="575">
        <v>1</v>
      </c>
      <c r="S50" s="657" t="s">
        <v>1102</v>
      </c>
      <c r="T50" s="370">
        <f t="shared" si="1"/>
        <v>303</v>
      </c>
    </row>
    <row r="51" spans="1:20" ht="28.5" customHeight="1">
      <c r="A51" s="774" t="s">
        <v>906</v>
      </c>
      <c r="B51" s="774" t="s">
        <v>906</v>
      </c>
      <c r="C51" s="772">
        <v>2012</v>
      </c>
      <c r="D51" s="774" t="s">
        <v>883</v>
      </c>
      <c r="E51" s="666" t="s">
        <v>880</v>
      </c>
      <c r="F51" s="865" t="s">
        <v>491</v>
      </c>
      <c r="G51" s="91" t="s">
        <v>1068</v>
      </c>
      <c r="H51" s="785">
        <v>2</v>
      </c>
      <c r="I51" s="719">
        <v>0.125</v>
      </c>
      <c r="J51" s="785" t="s">
        <v>914</v>
      </c>
      <c r="K51" s="785">
        <v>1200</v>
      </c>
      <c r="L51" s="40"/>
      <c r="M51" s="862" t="s">
        <v>495</v>
      </c>
      <c r="N51" s="575">
        <v>0</v>
      </c>
      <c r="O51" s="652" t="s">
        <v>1102</v>
      </c>
      <c r="P51" s="575">
        <v>1</v>
      </c>
      <c r="Q51" s="657" t="s">
        <v>1102</v>
      </c>
      <c r="R51" s="575">
        <v>0</v>
      </c>
      <c r="S51" s="652" t="s">
        <v>1102</v>
      </c>
      <c r="T51" s="370">
        <f t="shared" si="1"/>
        <v>1</v>
      </c>
    </row>
    <row r="52" spans="1:20" ht="28.5" customHeight="1">
      <c r="A52" s="774" t="s">
        <v>906</v>
      </c>
      <c r="B52" s="774" t="s">
        <v>906</v>
      </c>
      <c r="C52" s="772">
        <v>2012</v>
      </c>
      <c r="D52" s="61" t="s">
        <v>883</v>
      </c>
      <c r="E52" s="666" t="s">
        <v>880</v>
      </c>
      <c r="F52" s="865" t="s">
        <v>491</v>
      </c>
      <c r="G52" s="91" t="s">
        <v>1069</v>
      </c>
      <c r="H52" s="30">
        <v>1</v>
      </c>
      <c r="I52" s="719">
        <v>0.125</v>
      </c>
      <c r="J52" s="785" t="s">
        <v>914</v>
      </c>
      <c r="K52" s="785">
        <v>30000</v>
      </c>
      <c r="L52" s="40"/>
      <c r="M52" s="862" t="s">
        <v>495</v>
      </c>
      <c r="N52" s="575">
        <v>3112</v>
      </c>
      <c r="O52" s="575">
        <v>0.109</v>
      </c>
      <c r="P52" s="575">
        <v>26896</v>
      </c>
      <c r="Q52" s="575">
        <v>8.9999999999999993E-3</v>
      </c>
      <c r="R52" s="575">
        <v>585</v>
      </c>
      <c r="S52" s="575">
        <v>8.6999999999999994E-2</v>
      </c>
      <c r="T52" s="370">
        <f t="shared" si="1"/>
        <v>30593</v>
      </c>
    </row>
    <row r="53" spans="1:20" ht="28.5" customHeight="1">
      <c r="A53" s="774" t="s">
        <v>906</v>
      </c>
      <c r="B53" s="774" t="s">
        <v>906</v>
      </c>
      <c r="C53" s="772">
        <v>2012</v>
      </c>
      <c r="D53" s="774" t="s">
        <v>883</v>
      </c>
      <c r="E53" s="666" t="s">
        <v>880</v>
      </c>
      <c r="F53" s="865" t="s">
        <v>491</v>
      </c>
      <c r="G53" s="91" t="s">
        <v>1016</v>
      </c>
      <c r="H53" s="785">
        <v>2</v>
      </c>
      <c r="I53" s="719">
        <v>0.125</v>
      </c>
      <c r="J53" s="785" t="s">
        <v>914</v>
      </c>
      <c r="K53" s="785">
        <v>600</v>
      </c>
      <c r="L53" s="40"/>
      <c r="M53" s="862" t="s">
        <v>495</v>
      </c>
      <c r="N53" s="575">
        <v>1</v>
      </c>
      <c r="O53" s="657" t="s">
        <v>1102</v>
      </c>
      <c r="P53" s="575">
        <v>203</v>
      </c>
      <c r="Q53" s="575">
        <v>7.8E-2</v>
      </c>
      <c r="R53" s="575">
        <v>0</v>
      </c>
      <c r="S53" s="652" t="s">
        <v>1102</v>
      </c>
      <c r="T53" s="370">
        <f t="shared" si="1"/>
        <v>204</v>
      </c>
    </row>
    <row r="54" spans="1:20" ht="28.5" customHeight="1">
      <c r="A54" s="774" t="s">
        <v>906</v>
      </c>
      <c r="B54" s="774" t="s">
        <v>906</v>
      </c>
      <c r="C54" s="772">
        <v>2012</v>
      </c>
      <c r="D54" s="774" t="s">
        <v>883</v>
      </c>
      <c r="E54" s="666" t="s">
        <v>880</v>
      </c>
      <c r="F54" s="865" t="s">
        <v>491</v>
      </c>
      <c r="G54" s="91" t="s">
        <v>1070</v>
      </c>
      <c r="H54" s="785">
        <v>2</v>
      </c>
      <c r="I54" s="719">
        <v>0.125</v>
      </c>
      <c r="J54" s="785" t="s">
        <v>914</v>
      </c>
      <c r="K54" s="785">
        <v>2000</v>
      </c>
      <c r="L54" s="40"/>
      <c r="M54" s="862" t="s">
        <v>942</v>
      </c>
      <c r="N54" s="575">
        <v>906</v>
      </c>
      <c r="O54" s="575">
        <v>4.4999999999999998E-2</v>
      </c>
      <c r="P54" s="575">
        <v>6254</v>
      </c>
      <c r="Q54" s="575">
        <v>1.2E-2</v>
      </c>
      <c r="R54" s="575">
        <v>100</v>
      </c>
      <c r="S54" s="575">
        <v>5.1999999999999998E-2</v>
      </c>
      <c r="T54" s="370">
        <f t="shared" si="1"/>
        <v>7260</v>
      </c>
    </row>
    <row r="55" spans="1:20" ht="28.5" customHeight="1">
      <c r="A55" s="774" t="s">
        <v>906</v>
      </c>
      <c r="B55" s="774" t="s">
        <v>906</v>
      </c>
      <c r="C55" s="772">
        <v>2012</v>
      </c>
      <c r="D55" s="774" t="s">
        <v>883</v>
      </c>
      <c r="E55" s="666" t="s">
        <v>880</v>
      </c>
      <c r="F55" s="865" t="s">
        <v>491</v>
      </c>
      <c r="G55" s="91" t="s">
        <v>1071</v>
      </c>
      <c r="H55" s="785">
        <v>2</v>
      </c>
      <c r="I55" s="719">
        <v>0.125</v>
      </c>
      <c r="J55" s="785" t="s">
        <v>914</v>
      </c>
      <c r="K55" s="785">
        <v>10000</v>
      </c>
      <c r="L55" s="40"/>
      <c r="M55" s="862" t="s">
        <v>495</v>
      </c>
      <c r="N55" s="575">
        <v>56</v>
      </c>
      <c r="O55" s="657" t="s">
        <v>1102</v>
      </c>
      <c r="P55" s="575">
        <v>2159</v>
      </c>
      <c r="Q55" s="575">
        <v>8.4000000000000005E-2</v>
      </c>
      <c r="R55" s="575">
        <v>1</v>
      </c>
      <c r="S55" s="657" t="s">
        <v>1102</v>
      </c>
      <c r="T55" s="370">
        <f t="shared" si="1"/>
        <v>2216</v>
      </c>
    </row>
    <row r="56" spans="1:20" ht="28.5" customHeight="1">
      <c r="A56" s="774" t="s">
        <v>906</v>
      </c>
      <c r="B56" s="774" t="s">
        <v>906</v>
      </c>
      <c r="C56" s="772">
        <v>2012</v>
      </c>
      <c r="D56" s="865" t="s">
        <v>883</v>
      </c>
      <c r="E56" s="666" t="s">
        <v>880</v>
      </c>
      <c r="F56" s="867" t="s">
        <v>491</v>
      </c>
      <c r="G56" s="91" t="s">
        <v>998</v>
      </c>
      <c r="H56" s="785">
        <v>1</v>
      </c>
      <c r="I56" s="719">
        <v>0.125</v>
      </c>
      <c r="J56" s="140" t="s">
        <v>914</v>
      </c>
      <c r="K56" s="785">
        <v>3100</v>
      </c>
      <c r="L56" s="40"/>
      <c r="M56" s="165" t="s">
        <v>942</v>
      </c>
      <c r="N56" s="654">
        <v>284</v>
      </c>
      <c r="O56" s="654">
        <v>0.123</v>
      </c>
      <c r="P56" s="654">
        <v>1232</v>
      </c>
      <c r="Q56" s="654">
        <v>7.8E-2</v>
      </c>
      <c r="R56" s="654">
        <v>154</v>
      </c>
      <c r="S56" s="654">
        <v>9.2999999999999999E-2</v>
      </c>
      <c r="T56" s="655">
        <f t="shared" si="1"/>
        <v>1670</v>
      </c>
    </row>
    <row r="57" spans="1:20" ht="28.5" customHeight="1">
      <c r="A57" s="774" t="s">
        <v>906</v>
      </c>
      <c r="B57" s="774" t="s">
        <v>906</v>
      </c>
      <c r="C57" s="772">
        <v>2012</v>
      </c>
      <c r="D57" s="61" t="s">
        <v>883</v>
      </c>
      <c r="E57" s="666" t="s">
        <v>880</v>
      </c>
      <c r="F57" s="867" t="s">
        <v>491</v>
      </c>
      <c r="G57" s="91" t="s">
        <v>1073</v>
      </c>
      <c r="H57" s="30">
        <v>2</v>
      </c>
      <c r="I57" s="719">
        <v>0.125</v>
      </c>
      <c r="J57" s="785" t="s">
        <v>914</v>
      </c>
      <c r="K57" s="785">
        <v>1200</v>
      </c>
      <c r="L57" s="40"/>
      <c r="M57" s="862" t="s">
        <v>495</v>
      </c>
      <c r="N57" s="590">
        <v>94</v>
      </c>
      <c r="O57" s="659" t="s">
        <v>1102</v>
      </c>
      <c r="P57" s="590">
        <v>6628</v>
      </c>
      <c r="Q57" s="590">
        <v>6.0999999999999999E-2</v>
      </c>
      <c r="R57" s="590">
        <v>7</v>
      </c>
      <c r="S57" s="659" t="s">
        <v>1102</v>
      </c>
      <c r="T57" s="375">
        <f t="shared" si="1"/>
        <v>6729</v>
      </c>
    </row>
    <row r="58" spans="1:20" ht="28.5" customHeight="1">
      <c r="A58" s="774" t="s">
        <v>906</v>
      </c>
      <c r="B58" s="774" t="s">
        <v>906</v>
      </c>
      <c r="C58" s="772">
        <v>2012</v>
      </c>
      <c r="D58" s="61" t="s">
        <v>883</v>
      </c>
      <c r="E58" s="666" t="s">
        <v>880</v>
      </c>
      <c r="F58" s="865" t="s">
        <v>491</v>
      </c>
      <c r="G58" s="91" t="s">
        <v>1030</v>
      </c>
      <c r="H58" s="30">
        <v>2</v>
      </c>
      <c r="I58" s="717">
        <v>0.125</v>
      </c>
      <c r="J58" s="785" t="s">
        <v>914</v>
      </c>
      <c r="K58" s="785">
        <v>10000</v>
      </c>
      <c r="L58" s="40"/>
      <c r="M58" s="862" t="s">
        <v>942</v>
      </c>
      <c r="N58" s="588">
        <v>866</v>
      </c>
      <c r="O58" s="588">
        <v>5.0000000000000001E-3</v>
      </c>
      <c r="P58" s="588">
        <v>13322</v>
      </c>
      <c r="Q58" s="588">
        <v>2E-3</v>
      </c>
      <c r="R58" s="588">
        <v>18</v>
      </c>
      <c r="S58" s="658" t="s">
        <v>1102</v>
      </c>
      <c r="T58" s="371">
        <f t="shared" si="1"/>
        <v>14206</v>
      </c>
    </row>
    <row r="59" spans="1:20" ht="28.5" customHeight="1">
      <c r="A59" s="774" t="s">
        <v>906</v>
      </c>
      <c r="B59" s="774" t="s">
        <v>906</v>
      </c>
      <c r="C59" s="772">
        <v>2012</v>
      </c>
      <c r="D59" s="61" t="s">
        <v>883</v>
      </c>
      <c r="E59" s="666" t="s">
        <v>880</v>
      </c>
      <c r="F59" s="865" t="s">
        <v>491</v>
      </c>
      <c r="G59" s="91" t="s">
        <v>1075</v>
      </c>
      <c r="H59" s="30">
        <v>2</v>
      </c>
      <c r="I59" s="717">
        <v>0.125</v>
      </c>
      <c r="J59" s="785" t="s">
        <v>914</v>
      </c>
      <c r="K59" s="785">
        <v>600</v>
      </c>
      <c r="L59" s="40"/>
      <c r="M59" s="772" t="s">
        <v>495</v>
      </c>
      <c r="N59" s="588">
        <v>36</v>
      </c>
      <c r="O59" s="588">
        <v>9.4E-2</v>
      </c>
      <c r="P59" s="588">
        <v>104</v>
      </c>
      <c r="Q59" s="588">
        <v>9.0999999999999998E-2</v>
      </c>
      <c r="R59" s="588">
        <v>0</v>
      </c>
      <c r="S59" s="653" t="s">
        <v>1102</v>
      </c>
      <c r="T59" s="371">
        <f t="shared" si="1"/>
        <v>140</v>
      </c>
    </row>
    <row r="60" spans="1:20" ht="28.5" customHeight="1">
      <c r="A60" s="77" t="s">
        <v>906</v>
      </c>
      <c r="B60" s="77" t="s">
        <v>906</v>
      </c>
      <c r="C60" s="772">
        <v>2012</v>
      </c>
      <c r="D60" s="865" t="s">
        <v>602</v>
      </c>
      <c r="E60" s="666" t="s">
        <v>1011</v>
      </c>
      <c r="F60" s="1049" t="s">
        <v>1043</v>
      </c>
      <c r="G60" s="43" t="s">
        <v>1040</v>
      </c>
      <c r="H60" s="785">
        <v>2</v>
      </c>
      <c r="I60" s="717">
        <v>0.125</v>
      </c>
      <c r="J60" s="40"/>
      <c r="K60" s="666" t="s">
        <v>871</v>
      </c>
      <c r="L60" s="40"/>
      <c r="M60" s="862" t="s">
        <v>942</v>
      </c>
      <c r="N60" s="374">
        <v>0</v>
      </c>
      <c r="O60" s="592" t="s">
        <v>1102</v>
      </c>
      <c r="P60" s="374">
        <v>418</v>
      </c>
      <c r="Q60" s="591">
        <v>4.2000000000000003E-2</v>
      </c>
      <c r="R60" s="374">
        <v>0</v>
      </c>
      <c r="S60" s="592" t="s">
        <v>1102</v>
      </c>
      <c r="T60" s="371">
        <f t="shared" si="1"/>
        <v>418</v>
      </c>
    </row>
    <row r="61" spans="1:20" ht="28.5" customHeight="1">
      <c r="A61" s="77" t="s">
        <v>906</v>
      </c>
      <c r="B61" s="77" t="s">
        <v>906</v>
      </c>
      <c r="C61" s="772">
        <v>2012</v>
      </c>
      <c r="D61" s="865" t="s">
        <v>602</v>
      </c>
      <c r="E61" s="666" t="s">
        <v>1011</v>
      </c>
      <c r="F61" s="1049" t="s">
        <v>1043</v>
      </c>
      <c r="G61" s="43" t="s">
        <v>1039</v>
      </c>
      <c r="H61" s="785">
        <v>2</v>
      </c>
      <c r="I61" s="717">
        <v>0.125</v>
      </c>
      <c r="J61" s="40"/>
      <c r="K61" s="666" t="s">
        <v>871</v>
      </c>
      <c r="L61" s="40"/>
      <c r="M61" s="862" t="s">
        <v>942</v>
      </c>
      <c r="N61" s="374">
        <v>0</v>
      </c>
      <c r="O61" s="592" t="s">
        <v>1102</v>
      </c>
      <c r="P61" s="374">
        <v>107</v>
      </c>
      <c r="Q61" s="591">
        <v>0.03</v>
      </c>
      <c r="R61" s="374">
        <v>0</v>
      </c>
      <c r="S61" s="592" t="s">
        <v>1102</v>
      </c>
      <c r="T61" s="371">
        <f t="shared" si="1"/>
        <v>107</v>
      </c>
    </row>
    <row r="62" spans="1:20" ht="28.5" customHeight="1">
      <c r="A62" s="77" t="s">
        <v>906</v>
      </c>
      <c r="B62" s="77" t="s">
        <v>906</v>
      </c>
      <c r="C62" s="772">
        <v>2012</v>
      </c>
      <c r="D62" s="865" t="s">
        <v>602</v>
      </c>
      <c r="E62" s="666" t="s">
        <v>1011</v>
      </c>
      <c r="F62" s="1049" t="s">
        <v>872</v>
      </c>
      <c r="G62" s="43" t="s">
        <v>1036</v>
      </c>
      <c r="H62" s="785">
        <v>1</v>
      </c>
      <c r="I62" s="717">
        <v>0.125</v>
      </c>
      <c r="J62" s="40"/>
      <c r="K62" s="772">
        <v>50</v>
      </c>
      <c r="L62" s="40"/>
      <c r="M62" s="862" t="s">
        <v>942</v>
      </c>
      <c r="N62" s="374">
        <v>1980</v>
      </c>
      <c r="O62" s="592">
        <v>0.21899999999999997</v>
      </c>
      <c r="P62" s="374">
        <v>354</v>
      </c>
      <c r="Q62" s="591">
        <v>0.18899999999999997</v>
      </c>
      <c r="R62" s="374">
        <v>5</v>
      </c>
      <c r="S62" s="592">
        <v>0.34200000000000003</v>
      </c>
      <c r="T62" s="371">
        <f t="shared" si="1"/>
        <v>2339</v>
      </c>
    </row>
    <row r="63" spans="1:20" ht="28.5" customHeight="1">
      <c r="A63" s="774" t="s">
        <v>906</v>
      </c>
      <c r="B63" s="774" t="s">
        <v>906</v>
      </c>
      <c r="C63" s="772">
        <v>2012</v>
      </c>
      <c r="D63" s="865" t="s">
        <v>602</v>
      </c>
      <c r="E63" s="666" t="s">
        <v>1011</v>
      </c>
      <c r="F63" s="1050" t="s">
        <v>872</v>
      </c>
      <c r="G63" s="91" t="s">
        <v>1064</v>
      </c>
      <c r="H63" s="785">
        <v>1</v>
      </c>
      <c r="I63" s="717">
        <v>0.125</v>
      </c>
      <c r="J63" s="40"/>
      <c r="K63" s="772">
        <v>50</v>
      </c>
      <c r="L63" s="40"/>
      <c r="M63" s="862" t="s">
        <v>942</v>
      </c>
      <c r="N63" s="374">
        <v>0</v>
      </c>
      <c r="O63" s="592" t="s">
        <v>1102</v>
      </c>
      <c r="P63" s="374">
        <v>3347</v>
      </c>
      <c r="Q63" s="591">
        <v>0.11700000000000001</v>
      </c>
      <c r="R63" s="1051">
        <v>1</v>
      </c>
      <c r="S63" s="592" t="s">
        <v>1102</v>
      </c>
      <c r="T63" s="371">
        <f t="shared" si="1"/>
        <v>3348</v>
      </c>
    </row>
    <row r="64" spans="1:20" ht="28.5" customHeight="1">
      <c r="A64" s="774" t="s">
        <v>906</v>
      </c>
      <c r="B64" s="774" t="s">
        <v>906</v>
      </c>
      <c r="C64" s="772">
        <v>2012</v>
      </c>
      <c r="D64" s="865" t="s">
        <v>602</v>
      </c>
      <c r="E64" s="666" t="s">
        <v>1011</v>
      </c>
      <c r="F64" s="1050" t="s">
        <v>872</v>
      </c>
      <c r="G64" s="91" t="s">
        <v>1035</v>
      </c>
      <c r="H64" s="785">
        <v>1</v>
      </c>
      <c r="I64" s="717">
        <v>0.125</v>
      </c>
      <c r="J64" s="40"/>
      <c r="K64" s="772">
        <v>10000</v>
      </c>
      <c r="L64" s="40"/>
      <c r="M64" s="862" t="s">
        <v>942</v>
      </c>
      <c r="N64" s="374">
        <v>22221</v>
      </c>
      <c r="O64" s="592">
        <v>0.24100000000000002</v>
      </c>
      <c r="P64" s="374">
        <v>535</v>
      </c>
      <c r="Q64" s="591">
        <v>0.34600000000000003</v>
      </c>
      <c r="R64" s="374">
        <v>1049</v>
      </c>
      <c r="S64" s="592">
        <v>0.16</v>
      </c>
      <c r="T64" s="371">
        <f t="shared" si="1"/>
        <v>23805</v>
      </c>
    </row>
    <row r="65" spans="1:20" ht="28.5" customHeight="1">
      <c r="A65" s="77" t="s">
        <v>906</v>
      </c>
      <c r="B65" s="77" t="s">
        <v>906</v>
      </c>
      <c r="C65" s="772">
        <v>2012</v>
      </c>
      <c r="D65" s="865" t="s">
        <v>602</v>
      </c>
      <c r="E65" s="666" t="s">
        <v>1011</v>
      </c>
      <c r="F65" s="1049" t="s">
        <v>1043</v>
      </c>
      <c r="G65" s="43" t="s">
        <v>1038</v>
      </c>
      <c r="H65" s="785">
        <v>1</v>
      </c>
      <c r="I65" s="717">
        <v>0.125</v>
      </c>
      <c r="J65" s="772" t="s">
        <v>914</v>
      </c>
      <c r="K65" s="772" t="s">
        <v>871</v>
      </c>
      <c r="L65" s="772"/>
      <c r="M65" s="862" t="s">
        <v>495</v>
      </c>
      <c r="N65" s="374">
        <v>0</v>
      </c>
      <c r="O65" s="592" t="s">
        <v>1102</v>
      </c>
      <c r="P65" s="374">
        <v>104</v>
      </c>
      <c r="Q65" s="591">
        <v>5.5999999999999994E-2</v>
      </c>
      <c r="R65" s="374">
        <v>0</v>
      </c>
      <c r="S65" s="592" t="s">
        <v>1102</v>
      </c>
      <c r="T65" s="371">
        <f t="shared" si="1"/>
        <v>104</v>
      </c>
    </row>
    <row r="66" spans="1:20" ht="28.5" customHeight="1">
      <c r="A66" s="77" t="s">
        <v>906</v>
      </c>
      <c r="B66" s="77" t="s">
        <v>906</v>
      </c>
      <c r="C66" s="772">
        <v>2012</v>
      </c>
      <c r="D66" s="865" t="s">
        <v>602</v>
      </c>
      <c r="E66" s="666" t="s">
        <v>1011</v>
      </c>
      <c r="F66" s="192" t="s">
        <v>872</v>
      </c>
      <c r="G66" s="43" t="s">
        <v>1074</v>
      </c>
      <c r="H66" s="785">
        <v>1</v>
      </c>
      <c r="I66" s="717">
        <v>0.125</v>
      </c>
      <c r="J66" s="785"/>
      <c r="K66" s="772">
        <v>6600</v>
      </c>
      <c r="L66" s="40"/>
      <c r="M66" s="165" t="s">
        <v>942</v>
      </c>
      <c r="N66" s="374">
        <v>802</v>
      </c>
      <c r="O66" s="592">
        <v>0.121</v>
      </c>
      <c r="P66" s="374">
        <v>631</v>
      </c>
      <c r="Q66" s="591">
        <v>0.1</v>
      </c>
      <c r="R66" s="374">
        <v>171</v>
      </c>
      <c r="S66" s="592">
        <v>0.122</v>
      </c>
      <c r="T66" s="371">
        <f t="shared" si="1"/>
        <v>1604</v>
      </c>
    </row>
    <row r="67" spans="1:20" s="23" customFormat="1" ht="28.5" customHeight="1">
      <c r="A67" s="774" t="s">
        <v>906</v>
      </c>
      <c r="B67" s="774" t="s">
        <v>906</v>
      </c>
      <c r="C67" s="772">
        <v>2012</v>
      </c>
      <c r="D67" s="865" t="s">
        <v>602</v>
      </c>
      <c r="E67" s="666" t="s">
        <v>1011</v>
      </c>
      <c r="F67" s="774" t="s">
        <v>872</v>
      </c>
      <c r="G67" s="91" t="s">
        <v>1034</v>
      </c>
      <c r="H67" s="785">
        <v>1</v>
      </c>
      <c r="I67" s="717">
        <v>0.125</v>
      </c>
      <c r="J67" s="785">
        <v>300</v>
      </c>
      <c r="K67" s="772">
        <v>300</v>
      </c>
      <c r="L67" s="40"/>
      <c r="M67" s="862" t="s">
        <v>942</v>
      </c>
      <c r="N67" s="374">
        <v>80</v>
      </c>
      <c r="O67" s="592">
        <v>0.11800000000000001</v>
      </c>
      <c r="P67" s="374">
        <v>3087</v>
      </c>
      <c r="Q67" s="374">
        <v>8.5999999999999993E-2</v>
      </c>
      <c r="R67" s="374">
        <v>2</v>
      </c>
      <c r="S67" s="592">
        <v>0.33299999999999996</v>
      </c>
      <c r="T67" s="371">
        <f t="shared" si="1"/>
        <v>3169</v>
      </c>
    </row>
    <row r="68" spans="1:20" ht="28.5" customHeight="1">
      <c r="A68" s="77" t="s">
        <v>906</v>
      </c>
      <c r="B68" s="77" t="s">
        <v>906</v>
      </c>
      <c r="C68" s="772">
        <v>2012</v>
      </c>
      <c r="D68" s="865" t="s">
        <v>602</v>
      </c>
      <c r="E68" s="666" t="s">
        <v>1011</v>
      </c>
      <c r="F68" s="192" t="s">
        <v>872</v>
      </c>
      <c r="G68" s="43" t="s">
        <v>1033</v>
      </c>
      <c r="H68" s="785">
        <v>1</v>
      </c>
      <c r="I68" s="717">
        <v>0.125</v>
      </c>
      <c r="J68" s="140" t="s">
        <v>914</v>
      </c>
      <c r="K68" s="772">
        <v>300</v>
      </c>
      <c r="L68" s="40"/>
      <c r="M68" s="862" t="s">
        <v>942</v>
      </c>
      <c r="N68" s="374">
        <v>192</v>
      </c>
      <c r="O68" s="592">
        <v>0.129</v>
      </c>
      <c r="P68" s="374">
        <v>0</v>
      </c>
      <c r="Q68" s="588" t="s">
        <v>1102</v>
      </c>
      <c r="R68" s="374">
        <v>0</v>
      </c>
      <c r="S68" s="592" t="s">
        <v>1102</v>
      </c>
      <c r="T68" s="371">
        <f t="shared" si="1"/>
        <v>192</v>
      </c>
    </row>
    <row r="69" spans="1:20" ht="28.5" customHeight="1">
      <c r="A69" s="774" t="s">
        <v>906</v>
      </c>
      <c r="B69" s="774" t="s">
        <v>906</v>
      </c>
      <c r="C69" s="772">
        <v>2012</v>
      </c>
      <c r="D69" s="865" t="s">
        <v>602</v>
      </c>
      <c r="E69" s="666" t="s">
        <v>1011</v>
      </c>
      <c r="F69" s="865" t="s">
        <v>872</v>
      </c>
      <c r="G69" s="91" t="s">
        <v>1032</v>
      </c>
      <c r="H69" s="30">
        <v>1</v>
      </c>
      <c r="I69" s="717">
        <v>0.125</v>
      </c>
      <c r="J69" s="785" t="s">
        <v>914</v>
      </c>
      <c r="K69" s="772">
        <v>600</v>
      </c>
      <c r="L69" s="785"/>
      <c r="M69" s="862" t="s">
        <v>495</v>
      </c>
      <c r="N69" s="374">
        <v>296</v>
      </c>
      <c r="O69" s="592">
        <v>0.28800000000000003</v>
      </c>
      <c r="P69" s="374">
        <v>6207</v>
      </c>
      <c r="Q69" s="374">
        <v>4.0000000000000001E-3</v>
      </c>
      <c r="R69" s="374">
        <v>2</v>
      </c>
      <c r="S69" s="592">
        <v>7.6999999999999999E-2</v>
      </c>
      <c r="T69" s="371">
        <f t="shared" si="1"/>
        <v>6505</v>
      </c>
    </row>
    <row r="70" spans="1:20" ht="28.5" customHeight="1">
      <c r="A70" s="77" t="s">
        <v>906</v>
      </c>
      <c r="B70" s="77" t="s">
        <v>906</v>
      </c>
      <c r="C70" s="772">
        <v>2012</v>
      </c>
      <c r="D70" s="865" t="s">
        <v>602</v>
      </c>
      <c r="E70" s="666" t="s">
        <v>1011</v>
      </c>
      <c r="F70" s="241" t="s">
        <v>1043</v>
      </c>
      <c r="G70" s="43" t="s">
        <v>1029</v>
      </c>
      <c r="H70" s="785">
        <v>1</v>
      </c>
      <c r="I70" s="717">
        <v>0.125</v>
      </c>
      <c r="J70" s="40"/>
      <c r="K70" s="772">
        <v>150</v>
      </c>
      <c r="L70" s="40"/>
      <c r="M70" s="862" t="s">
        <v>942</v>
      </c>
      <c r="N70" s="374">
        <v>35</v>
      </c>
      <c r="O70" s="592">
        <v>0.11599999999999999</v>
      </c>
      <c r="P70" s="374">
        <v>1384</v>
      </c>
      <c r="Q70" s="591">
        <v>8.900000000000001E-2</v>
      </c>
      <c r="R70" s="374">
        <v>3</v>
      </c>
      <c r="S70" s="592">
        <v>2.4E-2</v>
      </c>
      <c r="T70" s="371">
        <f t="shared" si="1"/>
        <v>1422</v>
      </c>
    </row>
    <row r="71" spans="1:20" ht="28.5" customHeight="1">
      <c r="A71" s="77" t="s">
        <v>906</v>
      </c>
      <c r="B71" s="77" t="s">
        <v>906</v>
      </c>
      <c r="C71" s="772">
        <v>2012</v>
      </c>
      <c r="D71" s="865" t="s">
        <v>602</v>
      </c>
      <c r="E71" s="666" t="s">
        <v>1011</v>
      </c>
      <c r="F71" s="727" t="s">
        <v>550</v>
      </c>
      <c r="G71" s="43" t="s">
        <v>1063</v>
      </c>
      <c r="H71" s="30">
        <v>1</v>
      </c>
      <c r="I71" s="717">
        <v>0.125</v>
      </c>
      <c r="J71" s="785" t="s">
        <v>914</v>
      </c>
      <c r="K71" s="772">
        <v>2250</v>
      </c>
      <c r="L71" s="40"/>
      <c r="M71" s="862" t="s">
        <v>495</v>
      </c>
      <c r="N71" s="374">
        <v>0</v>
      </c>
      <c r="O71" s="592" t="s">
        <v>1102</v>
      </c>
      <c r="P71" s="374">
        <v>0</v>
      </c>
      <c r="Q71" s="591" t="s">
        <v>1102</v>
      </c>
      <c r="R71" s="374">
        <v>0</v>
      </c>
      <c r="S71" s="592" t="s">
        <v>1102</v>
      </c>
      <c r="T71" s="371">
        <f t="shared" si="1"/>
        <v>0</v>
      </c>
    </row>
    <row r="72" spans="1:20" ht="28.5" customHeight="1">
      <c r="A72" s="77" t="s">
        <v>906</v>
      </c>
      <c r="B72" s="77" t="s">
        <v>906</v>
      </c>
      <c r="C72" s="772">
        <v>2012</v>
      </c>
      <c r="D72" s="865" t="s">
        <v>602</v>
      </c>
      <c r="E72" s="666" t="s">
        <v>1011</v>
      </c>
      <c r="F72" s="727" t="s">
        <v>550</v>
      </c>
      <c r="G72" s="43" t="s">
        <v>1065</v>
      </c>
      <c r="H72" s="785">
        <v>1</v>
      </c>
      <c r="I72" s="717">
        <v>0.125</v>
      </c>
      <c r="J72" s="40"/>
      <c r="K72" s="772">
        <v>500</v>
      </c>
      <c r="L72" s="40"/>
      <c r="M72" s="108" t="s">
        <v>942</v>
      </c>
      <c r="N72" s="374">
        <v>2</v>
      </c>
      <c r="O72" s="592">
        <v>0.17199999999999999</v>
      </c>
      <c r="P72" s="374">
        <v>0</v>
      </c>
      <c r="Q72" s="591" t="s">
        <v>1102</v>
      </c>
      <c r="R72" s="374">
        <v>1</v>
      </c>
      <c r="S72" s="592" t="s">
        <v>1102</v>
      </c>
      <c r="T72" s="371">
        <f t="shared" si="1"/>
        <v>3</v>
      </c>
    </row>
    <row r="73" spans="1:20" ht="28.5" customHeight="1">
      <c r="A73" s="77" t="s">
        <v>906</v>
      </c>
      <c r="B73" s="77" t="s">
        <v>906</v>
      </c>
      <c r="C73" s="772">
        <v>2012</v>
      </c>
      <c r="D73" s="865" t="s">
        <v>602</v>
      </c>
      <c r="E73" s="666" t="s">
        <v>1011</v>
      </c>
      <c r="F73" s="727" t="s">
        <v>550</v>
      </c>
      <c r="G73" s="43" t="s">
        <v>1012</v>
      </c>
      <c r="H73" s="785">
        <v>1</v>
      </c>
      <c r="I73" s="717">
        <v>0.125</v>
      </c>
      <c r="J73" s="40"/>
      <c r="K73" s="772" t="s">
        <v>871</v>
      </c>
      <c r="L73" s="40"/>
      <c r="M73" s="108" t="s">
        <v>942</v>
      </c>
      <c r="N73" s="374">
        <v>8801</v>
      </c>
      <c r="O73" s="592">
        <v>0.245</v>
      </c>
      <c r="P73" s="374">
        <v>8941</v>
      </c>
      <c r="Q73" s="591">
        <v>0.20300000000000001</v>
      </c>
      <c r="R73" s="374">
        <v>141</v>
      </c>
      <c r="S73" s="592">
        <v>0.28499999999999998</v>
      </c>
      <c r="T73" s="371">
        <f t="shared" si="1"/>
        <v>17883</v>
      </c>
    </row>
    <row r="74" spans="1:20" ht="28.5" customHeight="1">
      <c r="A74" s="77" t="s">
        <v>906</v>
      </c>
      <c r="B74" s="77" t="s">
        <v>906</v>
      </c>
      <c r="C74" s="772">
        <v>2012</v>
      </c>
      <c r="D74" s="865" t="s">
        <v>602</v>
      </c>
      <c r="E74" s="165" t="s">
        <v>542</v>
      </c>
      <c r="F74" s="81" t="s">
        <v>548</v>
      </c>
      <c r="G74" s="242" t="s">
        <v>504</v>
      </c>
      <c r="H74" s="785">
        <v>1</v>
      </c>
      <c r="I74" s="717">
        <v>0.125</v>
      </c>
      <c r="J74" s="40"/>
      <c r="K74" s="772" t="s">
        <v>871</v>
      </c>
      <c r="L74" s="40"/>
      <c r="M74" s="108" t="s">
        <v>942</v>
      </c>
      <c r="N74" s="374">
        <v>2</v>
      </c>
      <c r="O74" s="592">
        <v>0.14300000000000002</v>
      </c>
      <c r="P74" s="374">
        <v>0</v>
      </c>
      <c r="Q74" s="591" t="s">
        <v>1102</v>
      </c>
      <c r="R74" s="374">
        <v>85</v>
      </c>
      <c r="S74" s="592">
        <v>0.18100000000000002</v>
      </c>
      <c r="T74" s="371">
        <f t="shared" si="1"/>
        <v>87</v>
      </c>
    </row>
    <row r="75" spans="1:20" ht="28.5" customHeight="1">
      <c r="A75" s="77" t="s">
        <v>906</v>
      </c>
      <c r="B75" s="77" t="s">
        <v>906</v>
      </c>
      <c r="C75" s="772">
        <v>2012</v>
      </c>
      <c r="D75" s="865" t="s">
        <v>602</v>
      </c>
      <c r="E75" s="165" t="s">
        <v>542</v>
      </c>
      <c r="F75" s="81" t="s">
        <v>548</v>
      </c>
      <c r="G75" s="43" t="s">
        <v>1036</v>
      </c>
      <c r="H75" s="785">
        <v>1</v>
      </c>
      <c r="I75" s="717">
        <v>0.125</v>
      </c>
      <c r="J75" s="40"/>
      <c r="K75" s="772" t="s">
        <v>871</v>
      </c>
      <c r="L75" s="40"/>
      <c r="M75" s="862" t="s">
        <v>942</v>
      </c>
      <c r="N75" s="374">
        <v>752</v>
      </c>
      <c r="O75" s="592">
        <v>0.14699999999999999</v>
      </c>
      <c r="P75" s="374">
        <v>0</v>
      </c>
      <c r="Q75" s="591" t="s">
        <v>1102</v>
      </c>
      <c r="R75" s="374">
        <v>6</v>
      </c>
      <c r="S75" s="592">
        <v>0.19399999999999998</v>
      </c>
      <c r="T75" s="371">
        <f t="shared" si="1"/>
        <v>758</v>
      </c>
    </row>
    <row r="76" spans="1:20" ht="28.5" customHeight="1">
      <c r="A76" s="77" t="s">
        <v>906</v>
      </c>
      <c r="B76" s="77" t="s">
        <v>906</v>
      </c>
      <c r="C76" s="772">
        <v>2012</v>
      </c>
      <c r="D76" s="865" t="s">
        <v>602</v>
      </c>
      <c r="E76" s="165" t="s">
        <v>542</v>
      </c>
      <c r="F76" s="81" t="s">
        <v>548</v>
      </c>
      <c r="G76" s="242" t="s">
        <v>1035</v>
      </c>
      <c r="H76" s="597">
        <v>1</v>
      </c>
      <c r="I76" s="720">
        <v>0.125</v>
      </c>
      <c r="J76" s="40"/>
      <c r="K76" s="772">
        <v>10000</v>
      </c>
      <c r="L76" s="40"/>
      <c r="M76" s="862"/>
      <c r="N76" s="374">
        <v>2273</v>
      </c>
      <c r="O76" s="592">
        <v>0.214</v>
      </c>
      <c r="P76" s="374">
        <v>0</v>
      </c>
      <c r="Q76" s="591" t="s">
        <v>1102</v>
      </c>
      <c r="R76" s="374">
        <v>0</v>
      </c>
      <c r="S76" s="592" t="s">
        <v>1102</v>
      </c>
      <c r="T76" s="371">
        <f t="shared" si="1"/>
        <v>2273</v>
      </c>
    </row>
    <row r="77" spans="1:20" ht="28.5" customHeight="1">
      <c r="A77" s="77" t="s">
        <v>906</v>
      </c>
      <c r="B77" s="77" t="s">
        <v>906</v>
      </c>
      <c r="C77" s="772">
        <v>2012</v>
      </c>
      <c r="D77" s="865" t="s">
        <v>602</v>
      </c>
      <c r="E77" s="165" t="s">
        <v>542</v>
      </c>
      <c r="F77" s="81" t="s">
        <v>548</v>
      </c>
      <c r="G77" s="242" t="s">
        <v>1034</v>
      </c>
      <c r="H77" s="597">
        <v>1</v>
      </c>
      <c r="I77" s="720">
        <v>0.125</v>
      </c>
      <c r="J77" s="40"/>
      <c r="K77" s="772">
        <v>300</v>
      </c>
      <c r="L77" s="40"/>
      <c r="M77" s="862"/>
      <c r="N77" s="374">
        <v>79</v>
      </c>
      <c r="O77" s="592">
        <v>0.16200000000000001</v>
      </c>
      <c r="P77" s="374">
        <v>0</v>
      </c>
      <c r="Q77" s="591" t="s">
        <v>1102</v>
      </c>
      <c r="R77" s="374">
        <v>0</v>
      </c>
      <c r="S77" s="592" t="s">
        <v>1102</v>
      </c>
      <c r="T77" s="371">
        <f t="shared" si="1"/>
        <v>79</v>
      </c>
    </row>
    <row r="78" spans="1:20" ht="28.5" customHeight="1">
      <c r="A78" s="77" t="s">
        <v>906</v>
      </c>
      <c r="B78" s="77" t="s">
        <v>906</v>
      </c>
      <c r="C78" s="772">
        <v>2012</v>
      </c>
      <c r="D78" s="865" t="s">
        <v>602</v>
      </c>
      <c r="E78" s="165" t="s">
        <v>542</v>
      </c>
      <c r="F78" s="81" t="s">
        <v>548</v>
      </c>
      <c r="G78" s="242" t="s">
        <v>1033</v>
      </c>
      <c r="H78" s="597">
        <v>1</v>
      </c>
      <c r="I78" s="720">
        <v>0.125</v>
      </c>
      <c r="J78" s="40"/>
      <c r="K78" s="772">
        <v>2000</v>
      </c>
      <c r="L78" s="40"/>
      <c r="M78" s="862"/>
      <c r="N78" s="374">
        <v>20</v>
      </c>
      <c r="O78" s="592">
        <v>7.400000000000001E-2</v>
      </c>
      <c r="P78" s="374">
        <v>0</v>
      </c>
      <c r="Q78" s="591" t="s">
        <v>1102</v>
      </c>
      <c r="R78" s="374">
        <v>0</v>
      </c>
      <c r="S78" s="592" t="s">
        <v>1102</v>
      </c>
      <c r="T78" s="371">
        <f t="shared" si="1"/>
        <v>20</v>
      </c>
    </row>
    <row r="79" spans="1:20" ht="28.5" customHeight="1">
      <c r="A79" s="77" t="s">
        <v>906</v>
      </c>
      <c r="B79" s="77" t="s">
        <v>906</v>
      </c>
      <c r="C79" s="772">
        <v>2012</v>
      </c>
      <c r="D79" s="865" t="s">
        <v>602</v>
      </c>
      <c r="E79" s="165" t="s">
        <v>542</v>
      </c>
      <c r="F79" s="81" t="s">
        <v>548</v>
      </c>
      <c r="G79" s="242" t="s">
        <v>1032</v>
      </c>
      <c r="H79" s="598">
        <v>1</v>
      </c>
      <c r="I79" s="720">
        <v>0.125</v>
      </c>
      <c r="J79" s="40"/>
      <c r="K79" s="772" t="s">
        <v>871</v>
      </c>
      <c r="L79" s="40"/>
      <c r="M79" s="862"/>
      <c r="N79" s="374">
        <v>197</v>
      </c>
      <c r="O79" s="592">
        <v>0.17699999999999999</v>
      </c>
      <c r="P79" s="374">
        <v>0</v>
      </c>
      <c r="Q79" s="591" t="s">
        <v>1102</v>
      </c>
      <c r="R79" s="374">
        <v>5</v>
      </c>
      <c r="S79" s="592">
        <v>0.24199999999999999</v>
      </c>
      <c r="T79" s="371">
        <f t="shared" si="1"/>
        <v>202</v>
      </c>
    </row>
    <row r="80" spans="1:20" ht="28.5" customHeight="1">
      <c r="A80" s="77" t="s">
        <v>906</v>
      </c>
      <c r="B80" s="77" t="s">
        <v>906</v>
      </c>
      <c r="C80" s="772">
        <v>2012</v>
      </c>
      <c r="D80" s="865" t="s">
        <v>602</v>
      </c>
      <c r="E80" s="165" t="s">
        <v>542</v>
      </c>
      <c r="F80" s="81" t="s">
        <v>548</v>
      </c>
      <c r="G80" s="242" t="s">
        <v>1012</v>
      </c>
      <c r="H80" s="597">
        <v>1</v>
      </c>
      <c r="I80" s="720">
        <v>0.125</v>
      </c>
      <c r="J80" s="40"/>
      <c r="K80" s="772" t="s">
        <v>871</v>
      </c>
      <c r="L80" s="40"/>
      <c r="M80" s="862"/>
      <c r="N80" s="374">
        <v>6380</v>
      </c>
      <c r="O80" s="592">
        <v>0.20899999999999999</v>
      </c>
      <c r="P80" s="374">
        <v>0</v>
      </c>
      <c r="Q80" s="591" t="s">
        <v>1102</v>
      </c>
      <c r="R80" s="374">
        <v>26</v>
      </c>
      <c r="S80" s="592">
        <v>0.28800000000000003</v>
      </c>
      <c r="T80" s="371">
        <f t="shared" si="1"/>
        <v>6406</v>
      </c>
    </row>
    <row r="81" spans="1:20" ht="28.5" customHeight="1">
      <c r="A81" s="774" t="s">
        <v>906</v>
      </c>
      <c r="B81" s="774" t="s">
        <v>906</v>
      </c>
      <c r="C81" s="772">
        <v>2012</v>
      </c>
      <c r="D81" s="865" t="s">
        <v>602</v>
      </c>
      <c r="E81" s="666"/>
      <c r="F81" s="774" t="s">
        <v>1078</v>
      </c>
      <c r="G81" s="91" t="s">
        <v>1014</v>
      </c>
      <c r="H81" s="598">
        <v>1</v>
      </c>
      <c r="I81" s="720">
        <v>0.125</v>
      </c>
      <c r="J81" s="40"/>
      <c r="K81" s="772">
        <v>1750</v>
      </c>
      <c r="L81" s="772">
        <v>1750</v>
      </c>
      <c r="M81" s="862" t="s">
        <v>495</v>
      </c>
      <c r="N81" s="374">
        <v>0</v>
      </c>
      <c r="O81" s="588"/>
      <c r="P81" s="588">
        <v>8661</v>
      </c>
      <c r="Q81" s="592">
        <v>0.10414717982988529</v>
      </c>
      <c r="R81" s="374"/>
      <c r="S81" s="592"/>
      <c r="T81" s="371">
        <f t="shared" si="1"/>
        <v>8661</v>
      </c>
    </row>
    <row r="82" spans="1:20" ht="28.5" customHeight="1">
      <c r="A82" s="774" t="s">
        <v>906</v>
      </c>
      <c r="B82" s="774" t="s">
        <v>906</v>
      </c>
      <c r="C82" s="772">
        <v>2012</v>
      </c>
      <c r="D82" s="865" t="s">
        <v>602</v>
      </c>
      <c r="E82" s="666"/>
      <c r="F82" s="774" t="s">
        <v>1078</v>
      </c>
      <c r="G82" s="91" t="s">
        <v>1030</v>
      </c>
      <c r="H82" s="30">
        <v>1</v>
      </c>
      <c r="I82" s="717">
        <v>0.125</v>
      </c>
      <c r="J82" s="785"/>
      <c r="K82" s="772">
        <v>750</v>
      </c>
      <c r="L82" s="772">
        <v>750</v>
      </c>
      <c r="M82" s="862" t="s">
        <v>495</v>
      </c>
      <c r="N82" s="588">
        <v>0</v>
      </c>
      <c r="O82" s="588"/>
      <c r="P82" s="588">
        <v>6941</v>
      </c>
      <c r="Q82" s="592">
        <v>0.15</v>
      </c>
      <c r="R82" s="588"/>
      <c r="S82" s="588"/>
      <c r="T82" s="371">
        <f t="shared" si="1"/>
        <v>6941</v>
      </c>
    </row>
    <row r="83" spans="1:20" ht="19.5" customHeight="1">
      <c r="A83" s="346" t="s">
        <v>906</v>
      </c>
      <c r="B83" s="346" t="s">
        <v>906</v>
      </c>
      <c r="C83" s="866" t="s">
        <v>1201</v>
      </c>
      <c r="D83" s="721" t="s">
        <v>602</v>
      </c>
      <c r="E83" s="700"/>
      <c r="F83" s="707" t="s">
        <v>1078</v>
      </c>
      <c r="G83" s="725" t="s">
        <v>1002</v>
      </c>
      <c r="H83" s="722">
        <v>1</v>
      </c>
      <c r="I83" s="723">
        <v>0.125</v>
      </c>
      <c r="J83" s="866"/>
      <c r="K83" s="866">
        <v>750</v>
      </c>
      <c r="L83" s="866">
        <v>750</v>
      </c>
      <c r="M83" s="108" t="s">
        <v>495</v>
      </c>
      <c r="N83" s="724">
        <v>0</v>
      </c>
      <c r="O83" s="724"/>
      <c r="P83" s="724">
        <v>6444</v>
      </c>
      <c r="Q83" s="726">
        <v>0.24</v>
      </c>
      <c r="R83" s="724"/>
      <c r="S83" s="724"/>
      <c r="T83" s="729">
        <f t="shared" si="1"/>
        <v>6444</v>
      </c>
    </row>
    <row r="84" spans="1:20" ht="28.5" customHeight="1">
      <c r="A84" s="774" t="s">
        <v>906</v>
      </c>
      <c r="B84" s="774" t="s">
        <v>906</v>
      </c>
      <c r="C84" s="772">
        <v>2012</v>
      </c>
      <c r="D84" s="865" t="s">
        <v>602</v>
      </c>
      <c r="E84" s="666"/>
      <c r="F84" s="774" t="s">
        <v>1078</v>
      </c>
      <c r="G84" s="91" t="s">
        <v>1064</v>
      </c>
      <c r="H84" s="598">
        <v>1</v>
      </c>
      <c r="I84" s="720">
        <v>0.125</v>
      </c>
      <c r="J84" s="40"/>
      <c r="K84" s="772">
        <v>500</v>
      </c>
      <c r="L84" s="772">
        <v>500</v>
      </c>
      <c r="M84" s="862" t="s">
        <v>495</v>
      </c>
      <c r="N84" s="374">
        <v>0</v>
      </c>
      <c r="O84" s="588"/>
      <c r="P84" s="588">
        <v>4271</v>
      </c>
      <c r="Q84" s="592">
        <v>0.16</v>
      </c>
      <c r="R84" s="374"/>
      <c r="S84" s="374"/>
      <c r="T84" s="371">
        <f t="shared" si="1"/>
        <v>4271</v>
      </c>
    </row>
    <row r="85" spans="1:20" ht="28.5" customHeight="1">
      <c r="A85" s="774" t="s">
        <v>906</v>
      </c>
      <c r="B85" s="774" t="s">
        <v>906</v>
      </c>
      <c r="C85" s="772">
        <v>2012</v>
      </c>
      <c r="D85" s="865" t="s">
        <v>602</v>
      </c>
      <c r="E85" s="666"/>
      <c r="F85" s="774" t="s">
        <v>1078</v>
      </c>
      <c r="G85" s="91" t="s">
        <v>1034</v>
      </c>
      <c r="H85" s="30">
        <v>1</v>
      </c>
      <c r="I85" s="717">
        <v>0.125</v>
      </c>
      <c r="J85" s="772"/>
      <c r="K85" s="772">
        <v>200</v>
      </c>
      <c r="L85" s="772">
        <v>200</v>
      </c>
      <c r="M85" s="862" t="s">
        <v>495</v>
      </c>
      <c r="N85" s="588">
        <v>0</v>
      </c>
      <c r="O85" s="588"/>
      <c r="P85" s="588">
        <v>36</v>
      </c>
      <c r="Q85" s="592">
        <v>0.2</v>
      </c>
      <c r="R85" s="588"/>
      <c r="S85" s="588"/>
      <c r="T85" s="371">
        <f t="shared" si="1"/>
        <v>36</v>
      </c>
    </row>
    <row r="86" spans="1:20" ht="28.5" customHeight="1">
      <c r="A86" s="346" t="s">
        <v>906</v>
      </c>
      <c r="B86" s="346" t="s">
        <v>906</v>
      </c>
      <c r="C86" s="866">
        <v>2012</v>
      </c>
      <c r="D86" s="721" t="s">
        <v>602</v>
      </c>
      <c r="E86" s="700"/>
      <c r="F86" s="607" t="s">
        <v>1078</v>
      </c>
      <c r="G86" s="725" t="s">
        <v>1012</v>
      </c>
      <c r="H86" s="722">
        <v>1</v>
      </c>
      <c r="I86" s="723">
        <v>0.125</v>
      </c>
      <c r="J86" s="866"/>
      <c r="K86" s="866">
        <v>200</v>
      </c>
      <c r="L86" s="866">
        <v>200</v>
      </c>
      <c r="M86" s="108" t="s">
        <v>495</v>
      </c>
      <c r="N86" s="724">
        <v>0</v>
      </c>
      <c r="O86" s="724"/>
      <c r="P86" s="724">
        <v>5</v>
      </c>
      <c r="Q86" s="726">
        <v>0.19</v>
      </c>
      <c r="R86" s="724"/>
      <c r="S86" s="724"/>
      <c r="T86" s="371">
        <f t="shared" si="1"/>
        <v>5</v>
      </c>
    </row>
    <row r="87" spans="1:20" ht="28.5" customHeight="1">
      <c r="A87" s="774" t="s">
        <v>906</v>
      </c>
      <c r="B87" s="774" t="s">
        <v>906</v>
      </c>
      <c r="C87" s="772">
        <v>2012</v>
      </c>
      <c r="D87" s="865" t="s">
        <v>602</v>
      </c>
      <c r="E87" s="666"/>
      <c r="F87" s="774" t="s">
        <v>1078</v>
      </c>
      <c r="G87" s="91" t="s">
        <v>1032</v>
      </c>
      <c r="H87" s="30">
        <v>1</v>
      </c>
      <c r="I87" s="717">
        <v>0.125</v>
      </c>
      <c r="J87" s="772"/>
      <c r="K87" s="772">
        <v>1500</v>
      </c>
      <c r="L87" s="772">
        <v>1500</v>
      </c>
      <c r="M87" s="862" t="s">
        <v>495</v>
      </c>
      <c r="N87" s="588">
        <v>0</v>
      </c>
      <c r="O87" s="588"/>
      <c r="P87" s="588">
        <v>2627</v>
      </c>
      <c r="Q87" s="592">
        <v>0.21</v>
      </c>
      <c r="R87" s="588"/>
      <c r="S87" s="588"/>
      <c r="T87" s="371">
        <f t="shared" si="1"/>
        <v>2627</v>
      </c>
    </row>
    <row r="88" spans="1:20" ht="18" customHeight="1">
      <c r="A88" s="91" t="s">
        <v>906</v>
      </c>
      <c r="B88" s="91" t="s">
        <v>906</v>
      </c>
      <c r="C88" s="714" t="s">
        <v>1201</v>
      </c>
      <c r="D88" s="865" t="s">
        <v>602</v>
      </c>
      <c r="E88" s="91"/>
      <c r="F88" s="91" t="s">
        <v>1078</v>
      </c>
      <c r="G88" s="91" t="s">
        <v>1033</v>
      </c>
      <c r="H88" s="714">
        <v>1</v>
      </c>
      <c r="I88" s="715" t="s">
        <v>944</v>
      </c>
      <c r="J88" s="91"/>
      <c r="K88" s="715" t="s">
        <v>944</v>
      </c>
      <c r="L88" s="715" t="s">
        <v>944</v>
      </c>
      <c r="M88" s="714" t="s">
        <v>495</v>
      </c>
      <c r="N88" s="661"/>
      <c r="O88" s="1025"/>
      <c r="P88" s="1026">
        <v>5</v>
      </c>
      <c r="Q88" s="1027">
        <v>0.05</v>
      </c>
      <c r="R88" s="1025"/>
      <c r="S88" s="1025"/>
      <c r="T88" s="1025"/>
    </row>
    <row r="89" spans="1:20" ht="18" customHeight="1">
      <c r="A89" s="91" t="s">
        <v>906</v>
      </c>
      <c r="B89" s="91" t="s">
        <v>906</v>
      </c>
      <c r="C89" s="714" t="s">
        <v>1201</v>
      </c>
      <c r="D89" s="865" t="s">
        <v>602</v>
      </c>
      <c r="E89" s="91"/>
      <c r="F89" s="91" t="s">
        <v>1078</v>
      </c>
      <c r="G89" s="85" t="s">
        <v>1472</v>
      </c>
      <c r="H89" s="785">
        <v>3</v>
      </c>
      <c r="I89" s="40"/>
      <c r="J89" s="772"/>
      <c r="K89" s="772"/>
      <c r="L89" s="772"/>
      <c r="M89" s="772"/>
      <c r="N89" s="661"/>
      <c r="O89" s="1025"/>
      <c r="P89" s="1026">
        <v>1051</v>
      </c>
      <c r="Q89" s="1027">
        <v>0.11192212642484264</v>
      </c>
      <c r="R89" s="1025"/>
      <c r="S89" s="1025"/>
      <c r="T89" s="1025"/>
    </row>
    <row r="90" spans="1:20" ht="18" customHeight="1">
      <c r="A90" s="91" t="s">
        <v>906</v>
      </c>
      <c r="B90" s="91" t="s">
        <v>906</v>
      </c>
      <c r="C90" s="714" t="s">
        <v>1201</v>
      </c>
      <c r="D90" s="865" t="s">
        <v>602</v>
      </c>
      <c r="E90" s="91"/>
      <c r="F90" s="91" t="s">
        <v>1078</v>
      </c>
      <c r="G90" s="85" t="s">
        <v>1473</v>
      </c>
      <c r="H90" s="785">
        <v>3</v>
      </c>
      <c r="I90" s="40"/>
      <c r="J90" s="772"/>
      <c r="K90" s="772"/>
      <c r="L90" s="772"/>
      <c r="M90" s="772"/>
      <c r="N90" s="661"/>
      <c r="O90" s="1025"/>
      <c r="P90" s="1026">
        <v>1291</v>
      </c>
      <c r="Q90" s="1027">
        <v>0.33310813062958888</v>
      </c>
      <c r="R90" s="1025"/>
      <c r="S90" s="1025"/>
      <c r="T90" s="1025"/>
    </row>
    <row r="91" spans="1:20" ht="18" customHeight="1">
      <c r="A91" s="91" t="s">
        <v>906</v>
      </c>
      <c r="B91" s="91" t="s">
        <v>906</v>
      </c>
      <c r="C91" s="714" t="s">
        <v>1201</v>
      </c>
      <c r="D91" s="865" t="s">
        <v>602</v>
      </c>
      <c r="E91" s="91"/>
      <c r="F91" s="91" t="s">
        <v>1078</v>
      </c>
      <c r="G91" s="85" t="s">
        <v>1474</v>
      </c>
      <c r="H91" s="785">
        <v>3</v>
      </c>
      <c r="I91" s="40"/>
      <c r="J91" s="40"/>
      <c r="K91" s="40"/>
      <c r="L91" s="40"/>
      <c r="M91" s="40"/>
      <c r="N91" s="1025"/>
      <c r="O91" s="1025"/>
      <c r="P91" s="1026">
        <v>59</v>
      </c>
      <c r="Q91" s="1027">
        <v>0.18538579894777796</v>
      </c>
      <c r="R91" s="1025"/>
      <c r="S91" s="1025"/>
      <c r="T91" s="1025"/>
    </row>
    <row r="92" spans="1:20" ht="18" customHeight="1">
      <c r="A92" s="91" t="s">
        <v>906</v>
      </c>
      <c r="B92" s="91" t="s">
        <v>906</v>
      </c>
      <c r="C92" s="714" t="s">
        <v>1201</v>
      </c>
      <c r="D92" s="865" t="s">
        <v>602</v>
      </c>
      <c r="E92" s="91"/>
      <c r="F92" s="91" t="s">
        <v>1078</v>
      </c>
      <c r="G92" s="85" t="s">
        <v>133</v>
      </c>
      <c r="H92" s="785">
        <v>3</v>
      </c>
      <c r="I92" s="40"/>
      <c r="J92" s="40"/>
      <c r="K92" s="40"/>
      <c r="L92" s="40"/>
      <c r="M92" s="40"/>
      <c r="N92" s="1025"/>
      <c r="O92" s="1025"/>
      <c r="P92" s="1026">
        <v>16</v>
      </c>
      <c r="Q92" s="1027">
        <v>0.13682631827021155</v>
      </c>
      <c r="R92" s="1025"/>
      <c r="S92" s="1025"/>
      <c r="T92" s="1025"/>
    </row>
    <row r="93" spans="1:20" ht="18" customHeight="1">
      <c r="A93" s="91" t="s">
        <v>906</v>
      </c>
      <c r="B93" s="91" t="s">
        <v>906</v>
      </c>
      <c r="C93" s="714" t="s">
        <v>1201</v>
      </c>
      <c r="D93" s="865" t="s">
        <v>602</v>
      </c>
      <c r="E93" s="91"/>
      <c r="F93" s="91" t="s">
        <v>1078</v>
      </c>
      <c r="G93" s="85" t="s">
        <v>11</v>
      </c>
      <c r="H93" s="785">
        <v>3</v>
      </c>
      <c r="I93" s="40"/>
      <c r="J93" s="40"/>
      <c r="K93" s="40"/>
      <c r="L93" s="40"/>
      <c r="M93" s="40"/>
      <c r="N93" s="1025"/>
      <c r="O93" s="1025"/>
      <c r="P93" s="1026">
        <v>79</v>
      </c>
      <c r="Q93" s="1027">
        <v>8.810336741106109E-2</v>
      </c>
      <c r="R93" s="1025"/>
      <c r="S93" s="1025"/>
      <c r="T93" s="1025"/>
    </row>
    <row r="94" spans="1:20" ht="18" customHeight="1">
      <c r="A94" s="91" t="s">
        <v>906</v>
      </c>
      <c r="B94" s="91" t="s">
        <v>906</v>
      </c>
      <c r="C94" s="714" t="s">
        <v>1201</v>
      </c>
      <c r="D94" s="865" t="s">
        <v>602</v>
      </c>
      <c r="E94" s="91"/>
      <c r="F94" s="91" t="s">
        <v>1078</v>
      </c>
      <c r="G94" s="85" t="s">
        <v>1475</v>
      </c>
      <c r="H94" s="785">
        <v>3</v>
      </c>
      <c r="I94" s="40"/>
      <c r="J94" s="40"/>
      <c r="K94" s="40"/>
      <c r="L94" s="40"/>
      <c r="M94" s="40"/>
      <c r="N94" s="1025"/>
      <c r="O94" s="1025"/>
      <c r="P94" s="1026">
        <v>20</v>
      </c>
      <c r="Q94" s="1027">
        <v>0.14968428536457953</v>
      </c>
      <c r="R94" s="1025"/>
      <c r="S94" s="1025"/>
      <c r="T94" s="1025"/>
    </row>
    <row r="95" spans="1:20" ht="18" customHeight="1">
      <c r="A95" s="91" t="s">
        <v>906</v>
      </c>
      <c r="B95" s="91" t="s">
        <v>906</v>
      </c>
      <c r="C95" s="714" t="s">
        <v>1201</v>
      </c>
      <c r="D95" s="865" t="s">
        <v>602</v>
      </c>
      <c r="E95" s="91"/>
      <c r="F95" s="91" t="s">
        <v>1078</v>
      </c>
      <c r="G95" s="85" t="s">
        <v>1476</v>
      </c>
      <c r="H95" s="785">
        <v>3</v>
      </c>
      <c r="I95" s="40"/>
      <c r="J95" s="40"/>
      <c r="K95" s="40"/>
      <c r="L95" s="40"/>
      <c r="M95" s="40"/>
      <c r="N95" s="1025"/>
      <c r="O95" s="1025"/>
      <c r="P95" s="1026">
        <v>6</v>
      </c>
      <c r="Q95" s="1027">
        <v>0.15202339001321841</v>
      </c>
      <c r="R95" s="1025"/>
      <c r="S95" s="1025"/>
      <c r="T95" s="1025"/>
    </row>
    <row r="96" spans="1:20" ht="18" customHeight="1">
      <c r="A96" s="91" t="s">
        <v>906</v>
      </c>
      <c r="B96" s="91" t="s">
        <v>906</v>
      </c>
      <c r="C96" s="714" t="s">
        <v>1201</v>
      </c>
      <c r="D96" s="865" t="s">
        <v>602</v>
      </c>
      <c r="E96" s="91"/>
      <c r="F96" s="91" t="s">
        <v>1078</v>
      </c>
      <c r="G96" s="85" t="s">
        <v>1477</v>
      </c>
      <c r="H96" s="785">
        <v>3</v>
      </c>
      <c r="I96" s="40"/>
      <c r="J96" s="40"/>
      <c r="K96" s="40"/>
      <c r="L96" s="40"/>
      <c r="M96" s="40"/>
      <c r="N96" s="1025"/>
      <c r="O96" s="1025"/>
      <c r="P96" s="1026">
        <v>159</v>
      </c>
      <c r="Q96" s="1027">
        <v>7.6268492738397517E-2</v>
      </c>
      <c r="R96" s="1025"/>
      <c r="S96" s="1025"/>
      <c r="T96" s="1025"/>
    </row>
    <row r="97" spans="1:20" ht="18" customHeight="1">
      <c r="A97" s="91" t="s">
        <v>906</v>
      </c>
      <c r="B97" s="91" t="s">
        <v>906</v>
      </c>
      <c r="C97" s="714" t="s">
        <v>1201</v>
      </c>
      <c r="D97" s="865" t="s">
        <v>602</v>
      </c>
      <c r="E97" s="91"/>
      <c r="F97" s="91" t="s">
        <v>1078</v>
      </c>
      <c r="G97" s="85" t="s">
        <v>1031</v>
      </c>
      <c r="H97" s="785">
        <v>3</v>
      </c>
      <c r="I97" s="40"/>
      <c r="J97" s="40"/>
      <c r="K97" s="40"/>
      <c r="L97" s="40"/>
      <c r="M97" s="40"/>
      <c r="N97" s="1025"/>
      <c r="O97" s="1025"/>
      <c r="P97" s="1026">
        <v>268</v>
      </c>
      <c r="Q97" s="1027">
        <v>0.16104008637712353</v>
      </c>
      <c r="R97" s="1025"/>
      <c r="S97" s="1025"/>
      <c r="T97" s="1025"/>
    </row>
    <row r="98" spans="1:20" ht="18" customHeight="1">
      <c r="A98" s="91" t="s">
        <v>906</v>
      </c>
      <c r="B98" s="91" t="s">
        <v>906</v>
      </c>
      <c r="C98" s="714" t="s">
        <v>1201</v>
      </c>
      <c r="D98" s="865" t="s">
        <v>602</v>
      </c>
      <c r="E98" s="91"/>
      <c r="F98" s="91" t="s">
        <v>1078</v>
      </c>
      <c r="G98" s="85" t="s">
        <v>696</v>
      </c>
      <c r="H98" s="785">
        <v>3</v>
      </c>
      <c r="I98" s="40"/>
      <c r="J98" s="40"/>
      <c r="K98" s="40"/>
      <c r="L98" s="40"/>
      <c r="M98" s="40"/>
      <c r="N98" s="1025"/>
      <c r="O98" s="1025"/>
      <c r="P98" s="1026">
        <v>978</v>
      </c>
      <c r="Q98" s="1027">
        <v>0.29592544407023863</v>
      </c>
      <c r="R98" s="1025"/>
      <c r="S98" s="1025"/>
      <c r="T98" s="1025"/>
    </row>
    <row r="99" spans="1:20" ht="18" customHeight="1">
      <c r="A99" s="91" t="s">
        <v>906</v>
      </c>
      <c r="B99" s="91" t="s">
        <v>906</v>
      </c>
      <c r="C99" s="714" t="s">
        <v>1201</v>
      </c>
      <c r="D99" s="865" t="s">
        <v>602</v>
      </c>
      <c r="E99" s="91"/>
      <c r="F99" s="91" t="s">
        <v>1078</v>
      </c>
      <c r="G99" s="85" t="s">
        <v>640</v>
      </c>
      <c r="H99" s="785">
        <v>3</v>
      </c>
      <c r="I99" s="40"/>
      <c r="J99" s="40"/>
      <c r="K99" s="40"/>
      <c r="L99" s="40"/>
      <c r="M99" s="40"/>
      <c r="N99" s="1025"/>
      <c r="O99" s="1025"/>
      <c r="P99" s="1026">
        <v>73</v>
      </c>
      <c r="Q99" s="1027">
        <v>0.17163892787699156</v>
      </c>
      <c r="R99" s="1025"/>
      <c r="S99" s="1025"/>
      <c r="T99" s="1025"/>
    </row>
    <row r="100" spans="1:20" ht="18" customHeight="1">
      <c r="A100" s="91" t="s">
        <v>906</v>
      </c>
      <c r="B100" s="91" t="s">
        <v>906</v>
      </c>
      <c r="C100" s="714" t="s">
        <v>1201</v>
      </c>
      <c r="D100" s="865" t="s">
        <v>602</v>
      </c>
      <c r="E100" s="91"/>
      <c r="F100" s="91" t="s">
        <v>1078</v>
      </c>
      <c r="G100" s="85" t="s">
        <v>641</v>
      </c>
      <c r="H100" s="785">
        <v>3</v>
      </c>
      <c r="I100" s="40"/>
      <c r="J100" s="40"/>
      <c r="K100" s="40"/>
      <c r="L100" s="40"/>
      <c r="M100" s="40"/>
      <c r="N100" s="1025"/>
      <c r="O100" s="1025"/>
      <c r="P100" s="1026">
        <v>39</v>
      </c>
      <c r="Q100" s="1027">
        <v>0.11576880984490431</v>
      </c>
      <c r="R100" s="1025"/>
      <c r="S100" s="1025"/>
      <c r="T100" s="1025"/>
    </row>
    <row r="101" spans="1:20" ht="18" customHeight="1">
      <c r="A101" s="91" t="s">
        <v>906</v>
      </c>
      <c r="B101" s="91" t="s">
        <v>906</v>
      </c>
      <c r="C101" s="714" t="s">
        <v>1201</v>
      </c>
      <c r="D101" s="865" t="s">
        <v>602</v>
      </c>
      <c r="E101" s="91"/>
      <c r="F101" s="91" t="s">
        <v>1078</v>
      </c>
      <c r="G101" s="85" t="s">
        <v>1478</v>
      </c>
      <c r="H101" s="785">
        <v>3</v>
      </c>
      <c r="I101" s="40"/>
      <c r="J101" s="40"/>
      <c r="K101" s="40"/>
      <c r="L101" s="40"/>
      <c r="M101" s="40"/>
      <c r="N101" s="1025"/>
      <c r="O101" s="1025"/>
      <c r="P101" s="1026">
        <v>16</v>
      </c>
      <c r="Q101" s="1027">
        <v>0.38397066777910688</v>
      </c>
      <c r="R101" s="1025"/>
      <c r="S101" s="1025"/>
      <c r="T101" s="1025"/>
    </row>
    <row r="102" spans="1:20" ht="18" customHeight="1">
      <c r="A102" s="91" t="s">
        <v>906</v>
      </c>
      <c r="B102" s="91" t="s">
        <v>906</v>
      </c>
      <c r="C102" s="714" t="s">
        <v>1201</v>
      </c>
      <c r="D102" s="865" t="s">
        <v>602</v>
      </c>
      <c r="E102" s="91"/>
      <c r="F102" s="91" t="s">
        <v>1078</v>
      </c>
      <c r="G102" s="85" t="s">
        <v>1479</v>
      </c>
      <c r="H102" s="785">
        <v>3</v>
      </c>
      <c r="I102" s="40"/>
      <c r="J102" s="40"/>
      <c r="K102" s="40"/>
      <c r="L102" s="40"/>
      <c r="M102" s="40"/>
      <c r="N102" s="1025"/>
      <c r="O102" s="1025"/>
      <c r="P102" s="1026">
        <v>9</v>
      </c>
      <c r="Q102" s="1027">
        <v>6.299506461550429E-2</v>
      </c>
      <c r="R102" s="1025"/>
      <c r="S102" s="1025"/>
      <c r="T102" s="1025"/>
    </row>
    <row r="103" spans="1:20" ht="18" customHeight="1">
      <c r="A103" s="91" t="s">
        <v>906</v>
      </c>
      <c r="B103" s="91" t="s">
        <v>906</v>
      </c>
      <c r="C103" s="714" t="s">
        <v>1201</v>
      </c>
      <c r="D103" s="865" t="s">
        <v>602</v>
      </c>
      <c r="E103" s="91"/>
      <c r="F103" s="91" t="s">
        <v>1078</v>
      </c>
      <c r="G103" s="85" t="s">
        <v>1062</v>
      </c>
      <c r="H103" s="785">
        <v>3</v>
      </c>
      <c r="I103" s="40"/>
      <c r="J103" s="40"/>
      <c r="K103" s="40"/>
      <c r="L103" s="40"/>
      <c r="M103" s="40"/>
      <c r="N103" s="1025"/>
      <c r="O103" s="1025"/>
      <c r="P103" s="1026">
        <v>450</v>
      </c>
      <c r="Q103" s="1027">
        <v>0.16075430023130605</v>
      </c>
      <c r="R103" s="1025"/>
      <c r="S103" s="1025"/>
      <c r="T103" s="1025"/>
    </row>
    <row r="104" spans="1:20" ht="18" customHeight="1">
      <c r="A104" s="91" t="s">
        <v>906</v>
      </c>
      <c r="B104" s="91" t="s">
        <v>906</v>
      </c>
      <c r="C104" s="714" t="s">
        <v>1201</v>
      </c>
      <c r="D104" s="865" t="s">
        <v>602</v>
      </c>
      <c r="E104" s="91"/>
      <c r="F104" s="91" t="s">
        <v>1078</v>
      </c>
      <c r="G104" s="85" t="s">
        <v>1480</v>
      </c>
      <c r="H104" s="785">
        <v>3</v>
      </c>
      <c r="I104" s="40"/>
      <c r="J104" s="40"/>
      <c r="K104" s="40"/>
      <c r="L104" s="40"/>
      <c r="M104" s="40"/>
      <c r="N104" s="1025"/>
      <c r="O104" s="1025"/>
      <c r="P104" s="1026">
        <v>72</v>
      </c>
      <c r="Q104" s="1027">
        <v>7.1496584831677285E-2</v>
      </c>
      <c r="R104" s="1025"/>
      <c r="S104" s="1025"/>
      <c r="T104" s="1025"/>
    </row>
    <row r="105" spans="1:20" ht="18" customHeight="1">
      <c r="A105" s="91" t="s">
        <v>906</v>
      </c>
      <c r="B105" s="91" t="s">
        <v>906</v>
      </c>
      <c r="C105" s="714" t="s">
        <v>1201</v>
      </c>
      <c r="D105" s="865" t="s">
        <v>602</v>
      </c>
      <c r="E105" s="91"/>
      <c r="F105" s="91" t="s">
        <v>1078</v>
      </c>
      <c r="G105" s="85" t="s">
        <v>122</v>
      </c>
      <c r="H105" s="785">
        <v>3</v>
      </c>
      <c r="I105" s="40"/>
      <c r="J105" s="40"/>
      <c r="K105" s="40"/>
      <c r="L105" s="40"/>
      <c r="M105" s="40"/>
      <c r="N105" s="1025"/>
      <c r="O105" s="1025"/>
      <c r="P105" s="1026">
        <v>35</v>
      </c>
      <c r="Q105" s="1027">
        <v>0.13038996532945207</v>
      </c>
      <c r="R105" s="1025"/>
      <c r="S105" s="1025"/>
      <c r="T105" s="1025"/>
    </row>
    <row r="106" spans="1:20" ht="18" customHeight="1">
      <c r="A106" s="91" t="s">
        <v>906</v>
      </c>
      <c r="B106" s="91" t="s">
        <v>906</v>
      </c>
      <c r="C106" s="714" t="s">
        <v>1201</v>
      </c>
      <c r="D106" s="865" t="s">
        <v>602</v>
      </c>
      <c r="E106" s="91"/>
      <c r="F106" s="91" t="s">
        <v>1078</v>
      </c>
      <c r="G106" s="85" t="s">
        <v>1481</v>
      </c>
      <c r="H106" s="785">
        <v>3</v>
      </c>
      <c r="I106" s="40"/>
      <c r="J106" s="40"/>
      <c r="K106" s="40"/>
      <c r="L106" s="40"/>
      <c r="M106" s="40"/>
      <c r="N106" s="1025"/>
      <c r="O106" s="1025"/>
      <c r="P106" s="1026">
        <v>180</v>
      </c>
      <c r="Q106" s="1027">
        <v>0.12952630040458021</v>
      </c>
      <c r="R106" s="1025"/>
      <c r="S106" s="1025"/>
      <c r="T106" s="1025"/>
    </row>
    <row r="107" spans="1:20" ht="18" customHeight="1">
      <c r="A107" s="91" t="s">
        <v>906</v>
      </c>
      <c r="B107" s="91" t="s">
        <v>906</v>
      </c>
      <c r="C107" s="714" t="s">
        <v>1201</v>
      </c>
      <c r="D107" s="865" t="s">
        <v>602</v>
      </c>
      <c r="E107" s="91"/>
      <c r="F107" s="91" t="s">
        <v>1078</v>
      </c>
      <c r="G107" s="85" t="s">
        <v>996</v>
      </c>
      <c r="H107" s="785">
        <v>3</v>
      </c>
      <c r="I107" s="40"/>
      <c r="J107" s="40"/>
      <c r="K107" s="40"/>
      <c r="L107" s="40"/>
      <c r="M107" s="40"/>
      <c r="N107" s="1025"/>
      <c r="O107" s="1025"/>
      <c r="P107" s="1026">
        <v>69</v>
      </c>
      <c r="Q107" s="1027">
        <v>0.27427109554880447</v>
      </c>
      <c r="R107" s="1025"/>
      <c r="S107" s="1025"/>
      <c r="T107" s="1025"/>
    </row>
    <row r="108" spans="1:20" ht="18" customHeight="1">
      <c r="A108" s="91" t="s">
        <v>906</v>
      </c>
      <c r="B108" s="91" t="s">
        <v>906</v>
      </c>
      <c r="C108" s="714" t="s">
        <v>1201</v>
      </c>
      <c r="D108" s="865" t="s">
        <v>602</v>
      </c>
      <c r="E108" s="91"/>
      <c r="F108" s="91" t="s">
        <v>1078</v>
      </c>
      <c r="G108" s="85" t="s">
        <v>21</v>
      </c>
      <c r="H108" s="785">
        <v>3</v>
      </c>
      <c r="I108" s="40"/>
      <c r="J108" s="40"/>
      <c r="K108" s="40"/>
      <c r="L108" s="40"/>
      <c r="M108" s="40"/>
      <c r="N108" s="1025"/>
      <c r="O108" s="1025"/>
      <c r="P108" s="1026">
        <v>362</v>
      </c>
      <c r="Q108" s="1027">
        <v>8.2687280024191456E-2</v>
      </c>
      <c r="R108" s="1025"/>
      <c r="S108" s="1025"/>
      <c r="T108" s="1025"/>
    </row>
    <row r="109" spans="1:20" ht="18" customHeight="1">
      <c r="A109" s="91" t="s">
        <v>906</v>
      </c>
      <c r="B109" s="91" t="s">
        <v>906</v>
      </c>
      <c r="C109" s="714" t="s">
        <v>1201</v>
      </c>
      <c r="D109" s="865" t="s">
        <v>602</v>
      </c>
      <c r="E109" s="91"/>
      <c r="F109" s="91" t="s">
        <v>1078</v>
      </c>
      <c r="G109" s="85" t="s">
        <v>1069</v>
      </c>
      <c r="H109" s="785">
        <v>3</v>
      </c>
      <c r="I109" s="40"/>
      <c r="J109" s="40"/>
      <c r="K109" s="40"/>
      <c r="L109" s="40"/>
      <c r="M109" s="40"/>
      <c r="N109" s="1025"/>
      <c r="O109" s="1025"/>
      <c r="P109" s="1026">
        <v>485</v>
      </c>
      <c r="Q109" s="1027">
        <v>0.2030328547002756</v>
      </c>
      <c r="R109" s="1025"/>
      <c r="S109" s="1025"/>
      <c r="T109" s="1025"/>
    </row>
    <row r="110" spans="1:20" ht="18" customHeight="1">
      <c r="A110" s="91" t="s">
        <v>906</v>
      </c>
      <c r="B110" s="91" t="s">
        <v>906</v>
      </c>
      <c r="C110" s="714" t="s">
        <v>1201</v>
      </c>
      <c r="D110" s="865" t="s">
        <v>602</v>
      </c>
      <c r="E110" s="91"/>
      <c r="F110" s="91" t="s">
        <v>1078</v>
      </c>
      <c r="G110" s="716" t="s">
        <v>646</v>
      </c>
      <c r="H110" s="785">
        <v>3</v>
      </c>
      <c r="I110" s="751"/>
      <c r="J110" s="751"/>
      <c r="K110" s="751"/>
      <c r="L110" s="751"/>
      <c r="M110" s="751"/>
      <c r="N110" s="1025"/>
      <c r="O110" s="1025"/>
      <c r="P110" s="1026">
        <v>2584</v>
      </c>
      <c r="Q110" s="1027">
        <v>0.22189895880850466</v>
      </c>
      <c r="R110" s="1025"/>
      <c r="S110" s="1025"/>
      <c r="T110" s="1025"/>
    </row>
    <row r="111" spans="1:20" ht="18" customHeight="1">
      <c r="A111" s="91" t="s">
        <v>906</v>
      </c>
      <c r="B111" s="91" t="s">
        <v>906</v>
      </c>
      <c r="C111" s="714" t="s">
        <v>1201</v>
      </c>
      <c r="D111" s="865" t="s">
        <v>602</v>
      </c>
      <c r="E111" s="91"/>
      <c r="F111" s="91" t="s">
        <v>1078</v>
      </c>
      <c r="G111" s="716" t="s">
        <v>1070</v>
      </c>
      <c r="H111" s="785">
        <v>3</v>
      </c>
      <c r="I111" s="751"/>
      <c r="J111" s="751"/>
      <c r="K111" s="751"/>
      <c r="L111" s="751"/>
      <c r="M111" s="751"/>
      <c r="N111" s="1025"/>
      <c r="O111" s="1025"/>
      <c r="P111" s="1026">
        <v>2762</v>
      </c>
      <c r="Q111" s="1027">
        <v>0.17606203569831838</v>
      </c>
      <c r="R111" s="1025"/>
      <c r="S111" s="1025"/>
      <c r="T111" s="1025"/>
    </row>
    <row r="112" spans="1:20" ht="18" customHeight="1">
      <c r="A112" s="91" t="s">
        <v>906</v>
      </c>
      <c r="B112" s="91" t="s">
        <v>906</v>
      </c>
      <c r="C112" s="714" t="s">
        <v>1201</v>
      </c>
      <c r="D112" s="865" t="s">
        <v>602</v>
      </c>
      <c r="E112" s="91"/>
      <c r="F112" s="91" t="s">
        <v>1078</v>
      </c>
      <c r="G112" s="716" t="s">
        <v>123</v>
      </c>
      <c r="H112" s="785">
        <v>3</v>
      </c>
      <c r="I112" s="751"/>
      <c r="J112" s="751"/>
      <c r="K112" s="751"/>
      <c r="L112" s="751"/>
      <c r="M112" s="751"/>
      <c r="N112" s="1025"/>
      <c r="O112" s="1025"/>
      <c r="P112" s="1026">
        <v>265</v>
      </c>
      <c r="Q112" s="1027">
        <v>0.18246743379684777</v>
      </c>
      <c r="R112" s="1025"/>
      <c r="S112" s="1025"/>
      <c r="T112" s="1025"/>
    </row>
    <row r="113" spans="1:20" ht="18" customHeight="1">
      <c r="A113" s="91" t="s">
        <v>906</v>
      </c>
      <c r="B113" s="91" t="s">
        <v>906</v>
      </c>
      <c r="C113" s="714" t="s">
        <v>1201</v>
      </c>
      <c r="D113" s="865" t="s">
        <v>602</v>
      </c>
      <c r="E113" s="91"/>
      <c r="F113" s="91" t="s">
        <v>1078</v>
      </c>
      <c r="G113" s="716" t="s">
        <v>1071</v>
      </c>
      <c r="H113" s="785">
        <v>3</v>
      </c>
      <c r="I113" s="751"/>
      <c r="J113" s="751"/>
      <c r="K113" s="751"/>
      <c r="L113" s="751"/>
      <c r="M113" s="751"/>
      <c r="N113" s="1025"/>
      <c r="O113" s="1025"/>
      <c r="P113" s="1026">
        <v>26</v>
      </c>
      <c r="Q113" s="1027">
        <v>0.12813933133631855</v>
      </c>
      <c r="R113" s="1025"/>
      <c r="S113" s="1025"/>
      <c r="T113" s="1025"/>
    </row>
    <row r="114" spans="1:20" ht="18" customHeight="1">
      <c r="A114" s="91" t="s">
        <v>906</v>
      </c>
      <c r="B114" s="91" t="s">
        <v>906</v>
      </c>
      <c r="C114" s="714" t="s">
        <v>1201</v>
      </c>
      <c r="D114" s="865" t="s">
        <v>602</v>
      </c>
      <c r="E114" s="91"/>
      <c r="F114" s="91" t="s">
        <v>1078</v>
      </c>
      <c r="G114" s="716" t="s">
        <v>1482</v>
      </c>
      <c r="H114" s="785">
        <v>3</v>
      </c>
      <c r="I114" s="751"/>
      <c r="J114" s="751"/>
      <c r="K114" s="751"/>
      <c r="L114" s="751"/>
      <c r="M114" s="751"/>
      <c r="N114" s="1025"/>
      <c r="O114" s="1025"/>
      <c r="P114" s="1026">
        <v>70</v>
      </c>
      <c r="Q114" s="1027">
        <v>0.27039276470767776</v>
      </c>
      <c r="R114" s="1025"/>
      <c r="S114" s="1025"/>
      <c r="T114" s="1025"/>
    </row>
    <row r="115" spans="1:20" ht="18" customHeight="1">
      <c r="A115" s="91" t="s">
        <v>906</v>
      </c>
      <c r="B115" s="91" t="s">
        <v>906</v>
      </c>
      <c r="C115" s="714" t="s">
        <v>1201</v>
      </c>
      <c r="D115" s="865" t="s">
        <v>602</v>
      </c>
      <c r="E115" s="91"/>
      <c r="F115" s="91" t="s">
        <v>1078</v>
      </c>
      <c r="G115" s="716" t="s">
        <v>1483</v>
      </c>
      <c r="H115" s="785">
        <v>3</v>
      </c>
      <c r="I115" s="751"/>
      <c r="J115" s="751"/>
      <c r="K115" s="751"/>
      <c r="L115" s="751"/>
      <c r="M115" s="751"/>
      <c r="N115" s="1025"/>
      <c r="O115" s="1025"/>
      <c r="P115" s="1026">
        <v>1230</v>
      </c>
      <c r="Q115" s="1027">
        <v>0.19729299277775272</v>
      </c>
      <c r="R115" s="1025"/>
      <c r="S115" s="1025"/>
      <c r="T115" s="1025"/>
    </row>
    <row r="116" spans="1:20" ht="18" customHeight="1">
      <c r="A116" s="91" t="s">
        <v>906</v>
      </c>
      <c r="B116" s="91" t="s">
        <v>906</v>
      </c>
      <c r="C116" s="714" t="s">
        <v>1201</v>
      </c>
      <c r="D116" s="865" t="s">
        <v>602</v>
      </c>
      <c r="E116" s="91"/>
      <c r="F116" s="91" t="s">
        <v>1078</v>
      </c>
      <c r="G116" s="716" t="s">
        <v>1484</v>
      </c>
      <c r="H116" s="785">
        <v>3</v>
      </c>
      <c r="I116" s="751"/>
      <c r="J116" s="751"/>
      <c r="K116" s="751"/>
      <c r="L116" s="751"/>
      <c r="M116" s="751"/>
      <c r="N116" s="1025"/>
      <c r="O116" s="1025"/>
      <c r="P116" s="1026">
        <v>11</v>
      </c>
      <c r="Q116" s="1027">
        <v>0.10759132808424694</v>
      </c>
      <c r="R116" s="1025"/>
      <c r="S116" s="1025"/>
      <c r="T116" s="1025"/>
    </row>
    <row r="117" spans="1:20" ht="18" customHeight="1">
      <c r="A117" s="91" t="s">
        <v>906</v>
      </c>
      <c r="B117" s="91" t="s">
        <v>906</v>
      </c>
      <c r="C117" s="714" t="s">
        <v>1201</v>
      </c>
      <c r="D117" s="865" t="s">
        <v>602</v>
      </c>
      <c r="E117" s="91"/>
      <c r="F117" s="91" t="s">
        <v>1078</v>
      </c>
      <c r="G117" s="716" t="s">
        <v>1485</v>
      </c>
      <c r="H117" s="785">
        <v>3</v>
      </c>
      <c r="I117" s="751"/>
      <c r="J117" s="751"/>
      <c r="K117" s="751"/>
      <c r="L117" s="751"/>
      <c r="M117" s="751"/>
      <c r="N117" s="1025"/>
      <c r="O117" s="1025"/>
      <c r="P117" s="1026">
        <v>257</v>
      </c>
      <c r="Q117" s="1027">
        <v>0.10600305211870183</v>
      </c>
      <c r="R117" s="1025"/>
      <c r="S117" s="1025"/>
      <c r="T117" s="1025"/>
    </row>
    <row r="118" spans="1:20" ht="18" customHeight="1">
      <c r="A118" s="91" t="s">
        <v>906</v>
      </c>
      <c r="B118" s="91" t="s">
        <v>906</v>
      </c>
      <c r="C118" s="714" t="s">
        <v>1201</v>
      </c>
      <c r="D118" s="865" t="s">
        <v>602</v>
      </c>
      <c r="E118" s="91"/>
      <c r="F118" s="91" t="s">
        <v>1078</v>
      </c>
      <c r="G118" s="716" t="s">
        <v>647</v>
      </c>
      <c r="H118" s="785">
        <v>3</v>
      </c>
      <c r="I118" s="751"/>
      <c r="J118" s="751"/>
      <c r="K118" s="751"/>
      <c r="L118" s="751"/>
      <c r="M118" s="751"/>
      <c r="N118" s="1025"/>
      <c r="O118" s="1025"/>
      <c r="P118" s="1026">
        <v>286</v>
      </c>
      <c r="Q118" s="1027">
        <v>0.14394781394947001</v>
      </c>
      <c r="R118" s="1025"/>
      <c r="S118" s="1025"/>
      <c r="T118" s="1025"/>
    </row>
    <row r="119" spans="1:20" ht="18" customHeight="1">
      <c r="A119" s="91" t="s">
        <v>906</v>
      </c>
      <c r="B119" s="91" t="s">
        <v>906</v>
      </c>
      <c r="C119" s="714" t="s">
        <v>1201</v>
      </c>
      <c r="D119" s="865" t="s">
        <v>602</v>
      </c>
      <c r="E119" s="91"/>
      <c r="F119" s="91" t="s">
        <v>1078</v>
      </c>
      <c r="G119" s="716" t="s">
        <v>1486</v>
      </c>
      <c r="H119" s="785">
        <v>3</v>
      </c>
      <c r="I119" s="751"/>
      <c r="J119" s="751"/>
      <c r="K119" s="751"/>
      <c r="L119" s="751"/>
      <c r="M119" s="751"/>
      <c r="N119" s="1025"/>
      <c r="O119" s="1025"/>
      <c r="P119" s="1026">
        <v>1441</v>
      </c>
      <c r="Q119" s="1027">
        <v>0.19672194708358964</v>
      </c>
      <c r="R119" s="1025"/>
      <c r="S119" s="1025"/>
      <c r="T119" s="1025"/>
    </row>
    <row r="120" spans="1:20" ht="18" customHeight="1">
      <c r="A120" s="91" t="s">
        <v>906</v>
      </c>
      <c r="B120" s="91" t="s">
        <v>906</v>
      </c>
      <c r="C120" s="714" t="s">
        <v>1201</v>
      </c>
      <c r="D120" s="865" t="s">
        <v>602</v>
      </c>
      <c r="E120" s="91"/>
      <c r="F120" s="91" t="s">
        <v>1078</v>
      </c>
      <c r="G120" s="716" t="s">
        <v>1487</v>
      </c>
      <c r="H120" s="785">
        <v>3</v>
      </c>
      <c r="I120" s="751"/>
      <c r="J120" s="751"/>
      <c r="K120" s="751"/>
      <c r="L120" s="751"/>
      <c r="M120" s="751"/>
      <c r="N120" s="1025"/>
      <c r="O120" s="1025"/>
      <c r="P120" s="1026">
        <v>93</v>
      </c>
      <c r="Q120" s="1027">
        <v>0.11759456651001927</v>
      </c>
      <c r="R120" s="1025"/>
      <c r="S120" s="1025"/>
      <c r="T120" s="1025"/>
    </row>
    <row r="121" spans="1:20" ht="18" customHeight="1">
      <c r="A121" s="91" t="s">
        <v>906</v>
      </c>
      <c r="B121" s="91" t="s">
        <v>906</v>
      </c>
      <c r="C121" s="714" t="s">
        <v>1201</v>
      </c>
      <c r="D121" s="865" t="s">
        <v>602</v>
      </c>
      <c r="E121" s="91"/>
      <c r="F121" s="91" t="s">
        <v>1078</v>
      </c>
      <c r="G121" s="716" t="s">
        <v>1488</v>
      </c>
      <c r="H121" s="785">
        <v>3</v>
      </c>
      <c r="I121" s="751"/>
      <c r="J121" s="751"/>
      <c r="K121" s="751"/>
      <c r="L121" s="751"/>
      <c r="M121" s="751"/>
      <c r="N121" s="1025"/>
      <c r="O121" s="1025"/>
      <c r="P121" s="1026">
        <v>112</v>
      </c>
      <c r="Q121" s="1027">
        <v>0.11230212299185652</v>
      </c>
      <c r="R121" s="1025"/>
      <c r="S121" s="1025"/>
      <c r="T121" s="1025"/>
    </row>
    <row r="122" spans="1:20" ht="18" customHeight="1">
      <c r="A122" s="91" t="s">
        <v>906</v>
      </c>
      <c r="B122" s="91" t="s">
        <v>906</v>
      </c>
      <c r="C122" s="714" t="s">
        <v>1201</v>
      </c>
      <c r="D122" s="865" t="s">
        <v>602</v>
      </c>
      <c r="E122" s="91"/>
      <c r="F122" s="91" t="s">
        <v>1078</v>
      </c>
      <c r="G122" s="716" t="s">
        <v>1489</v>
      </c>
      <c r="H122" s="785">
        <v>3</v>
      </c>
      <c r="I122" s="751"/>
      <c r="J122" s="751"/>
      <c r="K122" s="751"/>
      <c r="L122" s="751"/>
      <c r="M122" s="751"/>
      <c r="N122" s="1025"/>
      <c r="O122" s="1025"/>
      <c r="P122" s="1026">
        <v>28</v>
      </c>
      <c r="Q122" s="1027">
        <v>0.12610443656636156</v>
      </c>
      <c r="R122" s="1025"/>
      <c r="S122" s="1025"/>
      <c r="T122" s="1025"/>
    </row>
    <row r="123" spans="1:20" ht="18" customHeight="1">
      <c r="A123" s="91" t="s">
        <v>906</v>
      </c>
      <c r="B123" s="91" t="s">
        <v>906</v>
      </c>
      <c r="C123" s="714" t="s">
        <v>1201</v>
      </c>
      <c r="D123" s="865" t="s">
        <v>602</v>
      </c>
      <c r="E123" s="91"/>
      <c r="F123" s="91" t="s">
        <v>1078</v>
      </c>
      <c r="G123" s="716" t="s">
        <v>1030</v>
      </c>
      <c r="H123" s="785">
        <v>3</v>
      </c>
      <c r="I123" s="751"/>
      <c r="J123" s="751"/>
      <c r="K123" s="751"/>
      <c r="L123" s="751"/>
      <c r="M123" s="751"/>
      <c r="N123" s="1025"/>
      <c r="O123" s="1025"/>
      <c r="P123" s="1026">
        <v>206</v>
      </c>
      <c r="Q123" s="1027">
        <v>0.19448385056220108</v>
      </c>
      <c r="R123" s="1025"/>
      <c r="S123" s="1025"/>
      <c r="T123" s="1025"/>
    </row>
    <row r="124" spans="1:20" ht="18" customHeight="1">
      <c r="A124" s="91" t="s">
        <v>906</v>
      </c>
      <c r="B124" s="91" t="s">
        <v>906</v>
      </c>
      <c r="C124" s="714" t="s">
        <v>1201</v>
      </c>
      <c r="D124" s="865" t="s">
        <v>602</v>
      </c>
      <c r="E124" s="91"/>
      <c r="F124" s="91" t="s">
        <v>1078</v>
      </c>
      <c r="G124" s="716" t="s">
        <v>1071</v>
      </c>
      <c r="H124" s="785">
        <v>3</v>
      </c>
      <c r="I124" s="751"/>
      <c r="J124" s="751"/>
      <c r="K124" s="751"/>
      <c r="L124" s="751"/>
      <c r="M124" s="751"/>
      <c r="N124" s="1025"/>
      <c r="O124" s="1025"/>
      <c r="P124" s="1026">
        <v>19</v>
      </c>
      <c r="Q124" s="1027">
        <v>0.32185569982394935</v>
      </c>
      <c r="R124" s="1025"/>
      <c r="S124" s="1025"/>
      <c r="T124" s="1025"/>
    </row>
    <row r="125" spans="1:20" ht="18" customHeight="1">
      <c r="A125" s="91" t="s">
        <v>906</v>
      </c>
      <c r="B125" s="91" t="s">
        <v>906</v>
      </c>
      <c r="C125" s="714" t="s">
        <v>1201</v>
      </c>
      <c r="D125" s="865" t="s">
        <v>602</v>
      </c>
      <c r="E125" s="91"/>
      <c r="F125" s="91" t="s">
        <v>1078</v>
      </c>
      <c r="G125" s="716" t="s">
        <v>1490</v>
      </c>
      <c r="H125" s="785">
        <v>3</v>
      </c>
      <c r="I125" s="751"/>
      <c r="J125" s="751"/>
      <c r="K125" s="751"/>
      <c r="L125" s="751"/>
      <c r="M125" s="751"/>
      <c r="N125" s="1025"/>
      <c r="O125" s="1025"/>
      <c r="P125" s="1026">
        <v>6</v>
      </c>
      <c r="Q125" s="1027">
        <v>0.22340200415034911</v>
      </c>
      <c r="R125" s="1025"/>
      <c r="S125" s="1025"/>
      <c r="T125" s="1025"/>
    </row>
    <row r="126" spans="1:20" ht="18" customHeight="1">
      <c r="A126" s="91" t="s">
        <v>906</v>
      </c>
      <c r="B126" s="91" t="s">
        <v>906</v>
      </c>
      <c r="C126" s="714" t="s">
        <v>1201</v>
      </c>
      <c r="D126" s="865" t="s">
        <v>602</v>
      </c>
      <c r="E126" s="91"/>
      <c r="F126" s="91" t="s">
        <v>1078</v>
      </c>
      <c r="G126" s="716" t="s">
        <v>667</v>
      </c>
      <c r="H126" s="785">
        <v>3</v>
      </c>
      <c r="I126" s="751"/>
      <c r="J126" s="751"/>
      <c r="K126" s="751"/>
      <c r="L126" s="751"/>
      <c r="M126" s="751"/>
      <c r="N126" s="1025"/>
      <c r="O126" s="1025"/>
      <c r="P126" s="1026">
        <v>47</v>
      </c>
      <c r="Q126" s="1027">
        <v>0.13707189788100713</v>
      </c>
      <c r="R126" s="1025"/>
      <c r="S126" s="1025"/>
      <c r="T126" s="1025"/>
    </row>
    <row r="127" spans="1:20" ht="18" customHeight="1">
      <c r="A127" s="91" t="s">
        <v>906</v>
      </c>
      <c r="B127" s="91" t="s">
        <v>906</v>
      </c>
      <c r="C127" s="714" t="s">
        <v>1201</v>
      </c>
      <c r="D127" s="865" t="s">
        <v>602</v>
      </c>
      <c r="E127" s="91"/>
      <c r="F127" s="91" t="s">
        <v>1078</v>
      </c>
      <c r="G127" s="716" t="s">
        <v>678</v>
      </c>
      <c r="H127" s="785">
        <v>3</v>
      </c>
      <c r="I127" s="751"/>
      <c r="J127" s="751"/>
      <c r="K127" s="751"/>
      <c r="L127" s="751"/>
      <c r="M127" s="751"/>
      <c r="N127" s="1025"/>
      <c r="O127" s="1025"/>
      <c r="P127" s="1026">
        <v>62</v>
      </c>
      <c r="Q127" s="1027">
        <v>0.25124234991799826</v>
      </c>
      <c r="R127" s="1025"/>
      <c r="S127" s="1025"/>
      <c r="T127" s="1025"/>
    </row>
    <row r="128" spans="1:20" ht="18" customHeight="1">
      <c r="A128" s="91" t="s">
        <v>906</v>
      </c>
      <c r="B128" s="91" t="s">
        <v>906</v>
      </c>
      <c r="C128" s="714" t="s">
        <v>1201</v>
      </c>
      <c r="D128" s="865" t="s">
        <v>602</v>
      </c>
      <c r="E128" s="91"/>
      <c r="F128" s="91" t="s">
        <v>1078</v>
      </c>
      <c r="G128" s="716" t="s">
        <v>1012</v>
      </c>
      <c r="H128" s="785">
        <v>3</v>
      </c>
      <c r="I128" s="751"/>
      <c r="J128" s="751"/>
      <c r="K128" s="751"/>
      <c r="L128" s="751"/>
      <c r="M128" s="751"/>
      <c r="N128" s="1025"/>
      <c r="O128" s="1025"/>
      <c r="P128" s="1026">
        <v>4</v>
      </c>
      <c r="Q128" s="1027">
        <v>0.35564500646233788</v>
      </c>
      <c r="R128" s="1025"/>
      <c r="S128" s="1025"/>
      <c r="T128" s="1025"/>
    </row>
    <row r="129" spans="1:20" ht="18" customHeight="1">
      <c r="A129" s="91" t="s">
        <v>906</v>
      </c>
      <c r="B129" s="91" t="s">
        <v>906</v>
      </c>
      <c r="C129" s="714" t="s">
        <v>1201</v>
      </c>
      <c r="D129" s="865" t="s">
        <v>602</v>
      </c>
      <c r="E129" s="91"/>
      <c r="F129" s="91" t="s">
        <v>1078</v>
      </c>
      <c r="G129" s="716" t="s">
        <v>1484</v>
      </c>
      <c r="H129" s="785">
        <v>3</v>
      </c>
      <c r="I129" s="751"/>
      <c r="J129" s="751"/>
      <c r="K129" s="751"/>
      <c r="L129" s="751"/>
      <c r="M129" s="751"/>
      <c r="N129" s="1025"/>
      <c r="O129" s="1025"/>
      <c r="P129" s="1026">
        <v>79</v>
      </c>
      <c r="Q129" s="1027">
        <v>0.2170451532644819</v>
      </c>
      <c r="R129" s="1025"/>
      <c r="S129" s="1025"/>
      <c r="T129" s="1025"/>
    </row>
    <row r="130" spans="1:20" ht="18" customHeight="1">
      <c r="A130" s="91" t="s">
        <v>906</v>
      </c>
      <c r="B130" s="91" t="s">
        <v>906</v>
      </c>
      <c r="C130" s="714" t="s">
        <v>1201</v>
      </c>
      <c r="D130" s="865" t="s">
        <v>602</v>
      </c>
      <c r="E130" s="91"/>
      <c r="F130" s="91" t="s">
        <v>1078</v>
      </c>
      <c r="G130" s="716" t="s">
        <v>1491</v>
      </c>
      <c r="H130" s="785">
        <v>3</v>
      </c>
      <c r="I130" s="751"/>
      <c r="J130" s="751"/>
      <c r="K130" s="751"/>
      <c r="L130" s="751"/>
      <c r="M130" s="751"/>
      <c r="N130" s="1025"/>
      <c r="O130" s="1025"/>
      <c r="P130" s="1026">
        <v>36</v>
      </c>
      <c r="Q130" s="1027">
        <v>0.12278723530261307</v>
      </c>
      <c r="R130" s="1025"/>
      <c r="S130" s="1025"/>
      <c r="T130" s="1025"/>
    </row>
    <row r="131" spans="1:20" ht="18" customHeight="1">
      <c r="A131" s="91" t="s">
        <v>906</v>
      </c>
      <c r="B131" s="91" t="s">
        <v>906</v>
      </c>
      <c r="C131" s="714" t="s">
        <v>1201</v>
      </c>
      <c r="D131" s="865" t="s">
        <v>602</v>
      </c>
      <c r="E131" s="91"/>
      <c r="F131" s="91" t="s">
        <v>1078</v>
      </c>
      <c r="G131" s="716" t="s">
        <v>1492</v>
      </c>
      <c r="H131" s="785">
        <v>3</v>
      </c>
      <c r="I131" s="751"/>
      <c r="J131" s="751"/>
      <c r="K131" s="751"/>
      <c r="L131" s="751"/>
      <c r="M131" s="751"/>
      <c r="N131" s="1025"/>
      <c r="O131" s="1025"/>
      <c r="P131" s="1026">
        <v>46</v>
      </c>
      <c r="Q131" s="1027">
        <v>0.10971963126406535</v>
      </c>
      <c r="R131" s="1025"/>
      <c r="S131" s="1025"/>
      <c r="T131" s="1025"/>
    </row>
    <row r="132" spans="1:20" ht="18" customHeight="1">
      <c r="A132" s="91" t="s">
        <v>906</v>
      </c>
      <c r="B132" s="91" t="s">
        <v>906</v>
      </c>
      <c r="C132" s="714" t="s">
        <v>1201</v>
      </c>
      <c r="D132" s="865" t="s">
        <v>602</v>
      </c>
      <c r="E132" s="91"/>
      <c r="F132" s="91" t="s">
        <v>1078</v>
      </c>
      <c r="G132" s="716" t="s">
        <v>1493</v>
      </c>
      <c r="H132" s="785">
        <v>3</v>
      </c>
      <c r="I132" s="751"/>
      <c r="J132" s="751"/>
      <c r="K132" s="751"/>
      <c r="L132" s="751"/>
      <c r="M132" s="751"/>
      <c r="N132" s="1025"/>
      <c r="O132" s="1025"/>
      <c r="P132" s="1026">
        <v>6</v>
      </c>
      <c r="Q132" s="1027">
        <v>3.263519516765203E-2</v>
      </c>
      <c r="R132" s="1025"/>
      <c r="S132" s="1025"/>
      <c r="T132" s="1025"/>
    </row>
    <row r="133" spans="1:20" ht="18" customHeight="1">
      <c r="A133" s="91" t="s">
        <v>906</v>
      </c>
      <c r="B133" s="91" t="s">
        <v>906</v>
      </c>
      <c r="C133" s="714" t="s">
        <v>1201</v>
      </c>
      <c r="D133" s="865" t="s">
        <v>602</v>
      </c>
      <c r="E133" s="91"/>
      <c r="F133" s="91" t="s">
        <v>1078</v>
      </c>
      <c r="G133" s="716" t="s">
        <v>1059</v>
      </c>
      <c r="H133" s="785">
        <v>3</v>
      </c>
      <c r="I133" s="751"/>
      <c r="J133" s="751"/>
      <c r="K133" s="751"/>
      <c r="L133" s="751"/>
      <c r="M133" s="751"/>
      <c r="N133" s="1025"/>
      <c r="O133" s="1025"/>
      <c r="P133" s="1026">
        <v>631</v>
      </c>
      <c r="Q133" s="1027">
        <v>7.8274674059959998E-2</v>
      </c>
      <c r="R133" s="1025"/>
      <c r="S133" s="1025"/>
      <c r="T133" s="1025"/>
    </row>
    <row r="134" spans="1:20" ht="18" customHeight="1">
      <c r="A134" s="91" t="s">
        <v>906</v>
      </c>
      <c r="B134" s="91" t="s">
        <v>906</v>
      </c>
      <c r="C134" s="714" t="s">
        <v>1201</v>
      </c>
      <c r="D134" s="865" t="s">
        <v>602</v>
      </c>
      <c r="E134" s="91"/>
      <c r="F134" s="91" t="s">
        <v>1078</v>
      </c>
      <c r="G134" s="716" t="s">
        <v>594</v>
      </c>
      <c r="H134" s="785">
        <v>3</v>
      </c>
      <c r="I134" s="751"/>
      <c r="J134" s="751"/>
      <c r="K134" s="751"/>
      <c r="L134" s="751"/>
      <c r="M134" s="751"/>
      <c r="N134" s="1025"/>
      <c r="O134" s="1025"/>
      <c r="P134" s="1026">
        <v>310</v>
      </c>
      <c r="Q134" s="1027">
        <v>8.6037069484485862E-2</v>
      </c>
      <c r="R134" s="1025"/>
      <c r="S134" s="1025"/>
      <c r="T134" s="1025"/>
    </row>
    <row r="135" spans="1:20" ht="18" customHeight="1">
      <c r="A135" s="91" t="s">
        <v>906</v>
      </c>
      <c r="B135" s="91" t="s">
        <v>906</v>
      </c>
      <c r="C135" s="714" t="s">
        <v>1201</v>
      </c>
      <c r="D135" s="865" t="s">
        <v>602</v>
      </c>
      <c r="E135" s="91"/>
      <c r="F135" s="91" t="s">
        <v>1078</v>
      </c>
      <c r="G135" s="716" t="s">
        <v>656</v>
      </c>
      <c r="H135" s="785">
        <v>3</v>
      </c>
      <c r="I135" s="751"/>
      <c r="J135" s="751"/>
      <c r="K135" s="751"/>
      <c r="L135" s="751"/>
      <c r="M135" s="751"/>
      <c r="N135" s="1025"/>
      <c r="O135" s="1025"/>
      <c r="P135" s="1026">
        <v>551</v>
      </c>
      <c r="Q135" s="1027">
        <v>9.8651448521612548E-2</v>
      </c>
      <c r="R135" s="1025"/>
      <c r="S135" s="1025"/>
      <c r="T135" s="1025"/>
    </row>
    <row r="136" spans="1:20" ht="18" customHeight="1">
      <c r="A136" s="91" t="s">
        <v>906</v>
      </c>
      <c r="B136" s="91" t="s">
        <v>906</v>
      </c>
      <c r="C136" s="714" t="s">
        <v>1201</v>
      </c>
      <c r="D136" s="865" t="s">
        <v>602</v>
      </c>
      <c r="E136" s="91"/>
      <c r="F136" s="91" t="s">
        <v>1078</v>
      </c>
      <c r="G136" s="716" t="s">
        <v>1494</v>
      </c>
      <c r="H136" s="785">
        <v>3</v>
      </c>
      <c r="I136" s="751"/>
      <c r="J136" s="751"/>
      <c r="K136" s="751"/>
      <c r="L136" s="751"/>
      <c r="M136" s="751"/>
      <c r="N136" s="1025"/>
      <c r="O136" s="1025"/>
      <c r="P136" s="1026">
        <v>134</v>
      </c>
      <c r="Q136" s="1027">
        <v>8.0271755703573464E-2</v>
      </c>
      <c r="R136" s="1025"/>
      <c r="S136" s="1025"/>
      <c r="T136" s="1025"/>
    </row>
    <row r="137" spans="1:20" ht="18" customHeight="1">
      <c r="A137" s="91" t="s">
        <v>906</v>
      </c>
      <c r="B137" s="91" t="s">
        <v>906</v>
      </c>
      <c r="C137" s="714" t="s">
        <v>1201</v>
      </c>
      <c r="D137" s="865" t="s">
        <v>602</v>
      </c>
      <c r="E137" s="91"/>
      <c r="F137" s="91" t="s">
        <v>1078</v>
      </c>
      <c r="G137" s="716" t="s">
        <v>1495</v>
      </c>
      <c r="H137" s="785">
        <v>3</v>
      </c>
      <c r="I137" s="751"/>
      <c r="J137" s="751"/>
      <c r="K137" s="751"/>
      <c r="L137" s="751"/>
      <c r="M137" s="751"/>
      <c r="N137" s="1025"/>
      <c r="O137" s="1025"/>
      <c r="P137" s="1026">
        <v>36</v>
      </c>
      <c r="Q137" s="1027">
        <v>6.648538911491389E-2</v>
      </c>
      <c r="R137" s="1025"/>
      <c r="S137" s="1025"/>
      <c r="T137" s="1025"/>
    </row>
    <row r="138" spans="1:20" ht="18" customHeight="1">
      <c r="A138" s="91" t="s">
        <v>906</v>
      </c>
      <c r="B138" s="91" t="s">
        <v>906</v>
      </c>
      <c r="C138" s="714" t="s">
        <v>1201</v>
      </c>
      <c r="D138" s="865" t="s">
        <v>602</v>
      </c>
      <c r="E138" s="91"/>
      <c r="F138" s="91" t="s">
        <v>1078</v>
      </c>
      <c r="G138" s="716" t="s">
        <v>1496</v>
      </c>
      <c r="H138" s="785">
        <v>3</v>
      </c>
      <c r="I138" s="751"/>
      <c r="J138" s="751"/>
      <c r="K138" s="751"/>
      <c r="L138" s="751"/>
      <c r="M138" s="751"/>
      <c r="N138" s="1025"/>
      <c r="O138" s="1025"/>
      <c r="P138" s="1026">
        <v>124</v>
      </c>
      <c r="Q138" s="1027">
        <v>0.11500954058489933</v>
      </c>
      <c r="R138" s="1025"/>
      <c r="S138" s="1025"/>
      <c r="T138" s="1025"/>
    </row>
    <row r="139" spans="1:20" ht="18" customHeight="1">
      <c r="A139" s="91" t="s">
        <v>906</v>
      </c>
      <c r="B139" s="91" t="s">
        <v>906</v>
      </c>
      <c r="C139" s="714" t="s">
        <v>1201</v>
      </c>
      <c r="D139" s="865" t="s">
        <v>602</v>
      </c>
      <c r="E139" s="91"/>
      <c r="F139" s="91" t="s">
        <v>1078</v>
      </c>
      <c r="G139" s="716" t="s">
        <v>1497</v>
      </c>
      <c r="H139" s="785">
        <v>3</v>
      </c>
      <c r="I139" s="751"/>
      <c r="J139" s="751"/>
      <c r="K139" s="751"/>
      <c r="L139" s="751"/>
      <c r="M139" s="751"/>
      <c r="N139" s="1025"/>
      <c r="O139" s="1025"/>
      <c r="P139" s="1026">
        <v>72</v>
      </c>
      <c r="Q139" s="1027">
        <v>0.11938381079220783</v>
      </c>
      <c r="R139" s="1025"/>
      <c r="S139" s="1025"/>
      <c r="T139" s="1025"/>
    </row>
    <row r="140" spans="1:20" ht="18" customHeight="1">
      <c r="A140" s="91" t="s">
        <v>906</v>
      </c>
      <c r="B140" s="91" t="s">
        <v>906</v>
      </c>
      <c r="C140" s="714" t="s">
        <v>1201</v>
      </c>
      <c r="D140" s="865" t="s">
        <v>602</v>
      </c>
      <c r="E140" s="91"/>
      <c r="F140" s="91" t="s">
        <v>1078</v>
      </c>
      <c r="G140" s="716" t="s">
        <v>1001</v>
      </c>
      <c r="H140" s="785">
        <v>3</v>
      </c>
      <c r="I140" s="751"/>
      <c r="J140" s="751"/>
      <c r="K140" s="751"/>
      <c r="L140" s="751"/>
      <c r="M140" s="751"/>
      <c r="N140" s="1025"/>
      <c r="O140" s="1025"/>
      <c r="P140" s="1026">
        <v>788</v>
      </c>
      <c r="Q140" s="1027">
        <v>0.11577365112836704</v>
      </c>
      <c r="R140" s="1025"/>
      <c r="S140" s="1025"/>
      <c r="T140" s="1025"/>
    </row>
    <row r="143" spans="1:20">
      <c r="A143" s="593" t="s">
        <v>624</v>
      </c>
    </row>
    <row r="144" spans="1:20">
      <c r="A144" s="593" t="s">
        <v>543</v>
      </c>
    </row>
    <row r="145" spans="1:1">
      <c r="A145" s="593" t="s">
        <v>544</v>
      </c>
    </row>
  </sheetData>
  <sheetProtection selectLockedCells="1" selectUnlockedCells="1"/>
  <autoFilter ref="A4:T140"/>
  <mergeCells count="9">
    <mergeCell ref="G3:G4"/>
    <mergeCell ref="H3:H4"/>
    <mergeCell ref="N3:T3"/>
    <mergeCell ref="A3:A4"/>
    <mergeCell ref="B3:B4"/>
    <mergeCell ref="C3:C4"/>
    <mergeCell ref="D3:D4"/>
    <mergeCell ref="E3:E4"/>
    <mergeCell ref="F3:F4"/>
  </mergeCells>
  <pageMargins left="0.39370078740157483" right="0.39370078740157483" top="0.59055118110236227" bottom="0.59055118110236227" header="0.31496062992125984" footer="0.31496062992125984"/>
  <pageSetup paperSize="9" scale="31" firstPageNumber="0" orientation="portrait" r:id="rId1"/>
  <headerFooter alignWithMargins="0">
    <oddHeader>&amp;C&amp;A</oddHeader>
    <oddFooter>&amp;L&amp;F&amp;C&amp;P/&amp;N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13"/>
  <sheetViews>
    <sheetView topLeftCell="A854" zoomScale="90" zoomScaleNormal="90" zoomScaleSheetLayoutView="90" workbookViewId="0">
      <selection activeCell="A698" sqref="A698"/>
    </sheetView>
  </sheetViews>
  <sheetFormatPr defaultColWidth="11.5703125" defaultRowHeight="12.75"/>
  <cols>
    <col min="1" max="1" width="8.7109375" style="748" customWidth="1"/>
    <col min="2" max="4" width="11.5703125" style="748" customWidth="1"/>
    <col min="5" max="5" width="26" style="748" bestFit="1" customWidth="1"/>
    <col min="6" max="6" width="10.5703125" style="748" customWidth="1"/>
    <col min="7" max="7" width="17.5703125" style="748" customWidth="1"/>
    <col min="8" max="8" width="28.28515625" style="748" bestFit="1" customWidth="1"/>
    <col min="9" max="9" width="9.28515625" style="19" customWidth="1"/>
    <col min="10" max="10" width="45.85546875" style="748" customWidth="1"/>
    <col min="11" max="11" width="14.5703125" style="748" customWidth="1"/>
    <col min="12" max="12" width="17" style="748" customWidth="1"/>
    <col min="13" max="14" width="22" style="748" customWidth="1"/>
    <col min="15" max="16" width="16.42578125" style="748" customWidth="1"/>
    <col min="17" max="18" width="17.42578125" style="748" customWidth="1"/>
    <col min="19" max="19" width="22.85546875" style="748" customWidth="1"/>
    <col min="20" max="256" width="11.5703125" style="748"/>
    <col min="257" max="257" width="8.7109375" style="748" customWidth="1"/>
    <col min="258" max="260" width="11.5703125" style="748" customWidth="1"/>
    <col min="261" max="261" width="26" style="748" bestFit="1" customWidth="1"/>
    <col min="262" max="262" width="10.5703125" style="748" customWidth="1"/>
    <col min="263" max="263" width="17.5703125" style="748" customWidth="1"/>
    <col min="264" max="264" width="28.28515625" style="748" bestFit="1" customWidth="1"/>
    <col min="265" max="265" width="9.28515625" style="748" customWidth="1"/>
    <col min="266" max="266" width="45.85546875" style="748" customWidth="1"/>
    <col min="267" max="267" width="14.5703125" style="748" customWidth="1"/>
    <col min="268" max="268" width="17" style="748" customWidth="1"/>
    <col min="269" max="270" width="22" style="748" customWidth="1"/>
    <col min="271" max="272" width="16.42578125" style="748" customWidth="1"/>
    <col min="273" max="274" width="17.42578125" style="748" customWidth="1"/>
    <col min="275" max="275" width="22.85546875" style="748" customWidth="1"/>
    <col min="276" max="512" width="11.5703125" style="748"/>
    <col min="513" max="513" width="8.7109375" style="748" customWidth="1"/>
    <col min="514" max="516" width="11.5703125" style="748" customWidth="1"/>
    <col min="517" max="517" width="26" style="748" bestFit="1" customWidth="1"/>
    <col min="518" max="518" width="10.5703125" style="748" customWidth="1"/>
    <col min="519" max="519" width="17.5703125" style="748" customWidth="1"/>
    <col min="520" max="520" width="28.28515625" style="748" bestFit="1" customWidth="1"/>
    <col min="521" max="521" width="9.28515625" style="748" customWidth="1"/>
    <col min="522" max="522" width="45.85546875" style="748" customWidth="1"/>
    <col min="523" max="523" width="14.5703125" style="748" customWidth="1"/>
    <col min="524" max="524" width="17" style="748" customWidth="1"/>
    <col min="525" max="526" width="22" style="748" customWidth="1"/>
    <col min="527" max="528" width="16.42578125" style="748" customWidth="1"/>
    <col min="529" max="530" width="17.42578125" style="748" customWidth="1"/>
    <col min="531" max="531" width="22.85546875" style="748" customWidth="1"/>
    <col min="532" max="768" width="11.5703125" style="748"/>
    <col min="769" max="769" width="8.7109375" style="748" customWidth="1"/>
    <col min="770" max="772" width="11.5703125" style="748" customWidth="1"/>
    <col min="773" max="773" width="26" style="748" bestFit="1" customWidth="1"/>
    <col min="774" max="774" width="10.5703125" style="748" customWidth="1"/>
    <col min="775" max="775" width="17.5703125" style="748" customWidth="1"/>
    <col min="776" max="776" width="28.28515625" style="748" bestFit="1" customWidth="1"/>
    <col min="777" max="777" width="9.28515625" style="748" customWidth="1"/>
    <col min="778" max="778" width="45.85546875" style="748" customWidth="1"/>
    <col min="779" max="779" width="14.5703125" style="748" customWidth="1"/>
    <col min="780" max="780" width="17" style="748" customWidth="1"/>
    <col min="781" max="782" width="22" style="748" customWidth="1"/>
    <col min="783" max="784" width="16.42578125" style="748" customWidth="1"/>
    <col min="785" max="786" width="17.42578125" style="748" customWidth="1"/>
    <col min="787" max="787" width="22.85546875" style="748" customWidth="1"/>
    <col min="788" max="1024" width="11.5703125" style="748"/>
    <col min="1025" max="1025" width="8.7109375" style="748" customWidth="1"/>
    <col min="1026" max="1028" width="11.5703125" style="748" customWidth="1"/>
    <col min="1029" max="1029" width="26" style="748" bestFit="1" customWidth="1"/>
    <col min="1030" max="1030" width="10.5703125" style="748" customWidth="1"/>
    <col min="1031" max="1031" width="17.5703125" style="748" customWidth="1"/>
    <col min="1032" max="1032" width="28.28515625" style="748" bestFit="1" customWidth="1"/>
    <col min="1033" max="1033" width="9.28515625" style="748" customWidth="1"/>
    <col min="1034" max="1034" width="45.85546875" style="748" customWidth="1"/>
    <col min="1035" max="1035" width="14.5703125" style="748" customWidth="1"/>
    <col min="1036" max="1036" width="17" style="748" customWidth="1"/>
    <col min="1037" max="1038" width="22" style="748" customWidth="1"/>
    <col min="1039" max="1040" width="16.42578125" style="748" customWidth="1"/>
    <col min="1041" max="1042" width="17.42578125" style="748" customWidth="1"/>
    <col min="1043" max="1043" width="22.85546875" style="748" customWidth="1"/>
    <col min="1044" max="1280" width="11.5703125" style="748"/>
    <col min="1281" max="1281" width="8.7109375" style="748" customWidth="1"/>
    <col min="1282" max="1284" width="11.5703125" style="748" customWidth="1"/>
    <col min="1285" max="1285" width="26" style="748" bestFit="1" customWidth="1"/>
    <col min="1286" max="1286" width="10.5703125" style="748" customWidth="1"/>
    <col min="1287" max="1287" width="17.5703125" style="748" customWidth="1"/>
    <col min="1288" max="1288" width="28.28515625" style="748" bestFit="1" customWidth="1"/>
    <col min="1289" max="1289" width="9.28515625" style="748" customWidth="1"/>
    <col min="1290" max="1290" width="45.85546875" style="748" customWidth="1"/>
    <col min="1291" max="1291" width="14.5703125" style="748" customWidth="1"/>
    <col min="1292" max="1292" width="17" style="748" customWidth="1"/>
    <col min="1293" max="1294" width="22" style="748" customWidth="1"/>
    <col min="1295" max="1296" width="16.42578125" style="748" customWidth="1"/>
    <col min="1297" max="1298" width="17.42578125" style="748" customWidth="1"/>
    <col min="1299" max="1299" width="22.85546875" style="748" customWidth="1"/>
    <col min="1300" max="1536" width="11.5703125" style="748"/>
    <col min="1537" max="1537" width="8.7109375" style="748" customWidth="1"/>
    <col min="1538" max="1540" width="11.5703125" style="748" customWidth="1"/>
    <col min="1541" max="1541" width="26" style="748" bestFit="1" customWidth="1"/>
    <col min="1542" max="1542" width="10.5703125" style="748" customWidth="1"/>
    <col min="1543" max="1543" width="17.5703125" style="748" customWidth="1"/>
    <col min="1544" max="1544" width="28.28515625" style="748" bestFit="1" customWidth="1"/>
    <col min="1545" max="1545" width="9.28515625" style="748" customWidth="1"/>
    <col min="1546" max="1546" width="45.85546875" style="748" customWidth="1"/>
    <col min="1547" max="1547" width="14.5703125" style="748" customWidth="1"/>
    <col min="1548" max="1548" width="17" style="748" customWidth="1"/>
    <col min="1549" max="1550" width="22" style="748" customWidth="1"/>
    <col min="1551" max="1552" width="16.42578125" style="748" customWidth="1"/>
    <col min="1553" max="1554" width="17.42578125" style="748" customWidth="1"/>
    <col min="1555" max="1555" width="22.85546875" style="748" customWidth="1"/>
    <col min="1556" max="1792" width="11.5703125" style="748"/>
    <col min="1793" max="1793" width="8.7109375" style="748" customWidth="1"/>
    <col min="1794" max="1796" width="11.5703125" style="748" customWidth="1"/>
    <col min="1797" max="1797" width="26" style="748" bestFit="1" customWidth="1"/>
    <col min="1798" max="1798" width="10.5703125" style="748" customWidth="1"/>
    <col min="1799" max="1799" width="17.5703125" style="748" customWidth="1"/>
    <col min="1800" max="1800" width="28.28515625" style="748" bestFit="1" customWidth="1"/>
    <col min="1801" max="1801" width="9.28515625" style="748" customWidth="1"/>
    <col min="1802" max="1802" width="45.85546875" style="748" customWidth="1"/>
    <col min="1803" max="1803" width="14.5703125" style="748" customWidth="1"/>
    <col min="1804" max="1804" width="17" style="748" customWidth="1"/>
    <col min="1805" max="1806" width="22" style="748" customWidth="1"/>
    <col min="1807" max="1808" width="16.42578125" style="748" customWidth="1"/>
    <col min="1809" max="1810" width="17.42578125" style="748" customWidth="1"/>
    <col min="1811" max="1811" width="22.85546875" style="748" customWidth="1"/>
    <col min="1812" max="2048" width="11.5703125" style="748"/>
    <col min="2049" max="2049" width="8.7109375" style="748" customWidth="1"/>
    <col min="2050" max="2052" width="11.5703125" style="748" customWidth="1"/>
    <col min="2053" max="2053" width="26" style="748" bestFit="1" customWidth="1"/>
    <col min="2054" max="2054" width="10.5703125" style="748" customWidth="1"/>
    <col min="2055" max="2055" width="17.5703125" style="748" customWidth="1"/>
    <col min="2056" max="2056" width="28.28515625" style="748" bestFit="1" customWidth="1"/>
    <col min="2057" max="2057" width="9.28515625" style="748" customWidth="1"/>
    <col min="2058" max="2058" width="45.85546875" style="748" customWidth="1"/>
    <col min="2059" max="2059" width="14.5703125" style="748" customWidth="1"/>
    <col min="2060" max="2060" width="17" style="748" customWidth="1"/>
    <col min="2061" max="2062" width="22" style="748" customWidth="1"/>
    <col min="2063" max="2064" width="16.42578125" style="748" customWidth="1"/>
    <col min="2065" max="2066" width="17.42578125" style="748" customWidth="1"/>
    <col min="2067" max="2067" width="22.85546875" style="748" customWidth="1"/>
    <col min="2068" max="2304" width="11.5703125" style="748"/>
    <col min="2305" max="2305" width="8.7109375" style="748" customWidth="1"/>
    <col min="2306" max="2308" width="11.5703125" style="748" customWidth="1"/>
    <col min="2309" max="2309" width="26" style="748" bestFit="1" customWidth="1"/>
    <col min="2310" max="2310" width="10.5703125" style="748" customWidth="1"/>
    <col min="2311" max="2311" width="17.5703125" style="748" customWidth="1"/>
    <col min="2312" max="2312" width="28.28515625" style="748" bestFit="1" customWidth="1"/>
    <col min="2313" max="2313" width="9.28515625" style="748" customWidth="1"/>
    <col min="2314" max="2314" width="45.85546875" style="748" customWidth="1"/>
    <col min="2315" max="2315" width="14.5703125" style="748" customWidth="1"/>
    <col min="2316" max="2316" width="17" style="748" customWidth="1"/>
    <col min="2317" max="2318" width="22" style="748" customWidth="1"/>
    <col min="2319" max="2320" width="16.42578125" style="748" customWidth="1"/>
    <col min="2321" max="2322" width="17.42578125" style="748" customWidth="1"/>
    <col min="2323" max="2323" width="22.85546875" style="748" customWidth="1"/>
    <col min="2324" max="2560" width="11.5703125" style="748"/>
    <col min="2561" max="2561" width="8.7109375" style="748" customWidth="1"/>
    <col min="2562" max="2564" width="11.5703125" style="748" customWidth="1"/>
    <col min="2565" max="2565" width="26" style="748" bestFit="1" customWidth="1"/>
    <col min="2566" max="2566" width="10.5703125" style="748" customWidth="1"/>
    <col min="2567" max="2567" width="17.5703125" style="748" customWidth="1"/>
    <col min="2568" max="2568" width="28.28515625" style="748" bestFit="1" customWidth="1"/>
    <col min="2569" max="2569" width="9.28515625" style="748" customWidth="1"/>
    <col min="2570" max="2570" width="45.85546875" style="748" customWidth="1"/>
    <col min="2571" max="2571" width="14.5703125" style="748" customWidth="1"/>
    <col min="2572" max="2572" width="17" style="748" customWidth="1"/>
    <col min="2573" max="2574" width="22" style="748" customWidth="1"/>
    <col min="2575" max="2576" width="16.42578125" style="748" customWidth="1"/>
    <col min="2577" max="2578" width="17.42578125" style="748" customWidth="1"/>
    <col min="2579" max="2579" width="22.85546875" style="748" customWidth="1"/>
    <col min="2580" max="2816" width="11.5703125" style="748"/>
    <col min="2817" max="2817" width="8.7109375" style="748" customWidth="1"/>
    <col min="2818" max="2820" width="11.5703125" style="748" customWidth="1"/>
    <col min="2821" max="2821" width="26" style="748" bestFit="1" customWidth="1"/>
    <col min="2822" max="2822" width="10.5703125" style="748" customWidth="1"/>
    <col min="2823" max="2823" width="17.5703125" style="748" customWidth="1"/>
    <col min="2824" max="2824" width="28.28515625" style="748" bestFit="1" customWidth="1"/>
    <col min="2825" max="2825" width="9.28515625" style="748" customWidth="1"/>
    <col min="2826" max="2826" width="45.85546875" style="748" customWidth="1"/>
    <col min="2827" max="2827" width="14.5703125" style="748" customWidth="1"/>
    <col min="2828" max="2828" width="17" style="748" customWidth="1"/>
    <col min="2829" max="2830" width="22" style="748" customWidth="1"/>
    <col min="2831" max="2832" width="16.42578125" style="748" customWidth="1"/>
    <col min="2833" max="2834" width="17.42578125" style="748" customWidth="1"/>
    <col min="2835" max="2835" width="22.85546875" style="748" customWidth="1"/>
    <col min="2836" max="3072" width="11.5703125" style="748"/>
    <col min="3073" max="3073" width="8.7109375" style="748" customWidth="1"/>
    <col min="3074" max="3076" width="11.5703125" style="748" customWidth="1"/>
    <col min="3077" max="3077" width="26" style="748" bestFit="1" customWidth="1"/>
    <col min="3078" max="3078" width="10.5703125" style="748" customWidth="1"/>
    <col min="3079" max="3079" width="17.5703125" style="748" customWidth="1"/>
    <col min="3080" max="3080" width="28.28515625" style="748" bestFit="1" customWidth="1"/>
    <col min="3081" max="3081" width="9.28515625" style="748" customWidth="1"/>
    <col min="3082" max="3082" width="45.85546875" style="748" customWidth="1"/>
    <col min="3083" max="3083" width="14.5703125" style="748" customWidth="1"/>
    <col min="3084" max="3084" width="17" style="748" customWidth="1"/>
    <col min="3085" max="3086" width="22" style="748" customWidth="1"/>
    <col min="3087" max="3088" width="16.42578125" style="748" customWidth="1"/>
    <col min="3089" max="3090" width="17.42578125" style="748" customWidth="1"/>
    <col min="3091" max="3091" width="22.85546875" style="748" customWidth="1"/>
    <col min="3092" max="3328" width="11.5703125" style="748"/>
    <col min="3329" max="3329" width="8.7109375" style="748" customWidth="1"/>
    <col min="3330" max="3332" width="11.5703125" style="748" customWidth="1"/>
    <col min="3333" max="3333" width="26" style="748" bestFit="1" customWidth="1"/>
    <col min="3334" max="3334" width="10.5703125" style="748" customWidth="1"/>
    <col min="3335" max="3335" width="17.5703125" style="748" customWidth="1"/>
    <col min="3336" max="3336" width="28.28515625" style="748" bestFit="1" customWidth="1"/>
    <col min="3337" max="3337" width="9.28515625" style="748" customWidth="1"/>
    <col min="3338" max="3338" width="45.85546875" style="748" customWidth="1"/>
    <col min="3339" max="3339" width="14.5703125" style="748" customWidth="1"/>
    <col min="3340" max="3340" width="17" style="748" customWidth="1"/>
    <col min="3341" max="3342" width="22" style="748" customWidth="1"/>
    <col min="3343" max="3344" width="16.42578125" style="748" customWidth="1"/>
    <col min="3345" max="3346" width="17.42578125" style="748" customWidth="1"/>
    <col min="3347" max="3347" width="22.85546875" style="748" customWidth="1"/>
    <col min="3348" max="3584" width="11.5703125" style="748"/>
    <col min="3585" max="3585" width="8.7109375" style="748" customWidth="1"/>
    <col min="3586" max="3588" width="11.5703125" style="748" customWidth="1"/>
    <col min="3589" max="3589" width="26" style="748" bestFit="1" customWidth="1"/>
    <col min="3590" max="3590" width="10.5703125" style="748" customWidth="1"/>
    <col min="3591" max="3591" width="17.5703125" style="748" customWidth="1"/>
    <col min="3592" max="3592" width="28.28515625" style="748" bestFit="1" customWidth="1"/>
    <col min="3593" max="3593" width="9.28515625" style="748" customWidth="1"/>
    <col min="3594" max="3594" width="45.85546875" style="748" customWidth="1"/>
    <col min="3595" max="3595" width="14.5703125" style="748" customWidth="1"/>
    <col min="3596" max="3596" width="17" style="748" customWidth="1"/>
    <col min="3597" max="3598" width="22" style="748" customWidth="1"/>
    <col min="3599" max="3600" width="16.42578125" style="748" customWidth="1"/>
    <col min="3601" max="3602" width="17.42578125" style="748" customWidth="1"/>
    <col min="3603" max="3603" width="22.85546875" style="748" customWidth="1"/>
    <col min="3604" max="3840" width="11.5703125" style="748"/>
    <col min="3841" max="3841" width="8.7109375" style="748" customWidth="1"/>
    <col min="3842" max="3844" width="11.5703125" style="748" customWidth="1"/>
    <col min="3845" max="3845" width="26" style="748" bestFit="1" customWidth="1"/>
    <col min="3846" max="3846" width="10.5703125" style="748" customWidth="1"/>
    <col min="3847" max="3847" width="17.5703125" style="748" customWidth="1"/>
    <col min="3848" max="3848" width="28.28515625" style="748" bestFit="1" customWidth="1"/>
    <col min="3849" max="3849" width="9.28515625" style="748" customWidth="1"/>
    <col min="3850" max="3850" width="45.85546875" style="748" customWidth="1"/>
    <col min="3851" max="3851" width="14.5703125" style="748" customWidth="1"/>
    <col min="3852" max="3852" width="17" style="748" customWidth="1"/>
    <col min="3853" max="3854" width="22" style="748" customWidth="1"/>
    <col min="3855" max="3856" width="16.42578125" style="748" customWidth="1"/>
    <col min="3857" max="3858" width="17.42578125" style="748" customWidth="1"/>
    <col min="3859" max="3859" width="22.85546875" style="748" customWidth="1"/>
    <col min="3860" max="4096" width="11.5703125" style="748"/>
    <col min="4097" max="4097" width="8.7109375" style="748" customWidth="1"/>
    <col min="4098" max="4100" width="11.5703125" style="748" customWidth="1"/>
    <col min="4101" max="4101" width="26" style="748" bestFit="1" customWidth="1"/>
    <col min="4102" max="4102" width="10.5703125" style="748" customWidth="1"/>
    <col min="4103" max="4103" width="17.5703125" style="748" customWidth="1"/>
    <col min="4104" max="4104" width="28.28515625" style="748" bestFit="1" customWidth="1"/>
    <col min="4105" max="4105" width="9.28515625" style="748" customWidth="1"/>
    <col min="4106" max="4106" width="45.85546875" style="748" customWidth="1"/>
    <col min="4107" max="4107" width="14.5703125" style="748" customWidth="1"/>
    <col min="4108" max="4108" width="17" style="748" customWidth="1"/>
    <col min="4109" max="4110" width="22" style="748" customWidth="1"/>
    <col min="4111" max="4112" width="16.42578125" style="748" customWidth="1"/>
    <col min="4113" max="4114" width="17.42578125" style="748" customWidth="1"/>
    <col min="4115" max="4115" width="22.85546875" style="748" customWidth="1"/>
    <col min="4116" max="4352" width="11.5703125" style="748"/>
    <col min="4353" max="4353" width="8.7109375" style="748" customWidth="1"/>
    <col min="4354" max="4356" width="11.5703125" style="748" customWidth="1"/>
    <col min="4357" max="4357" width="26" style="748" bestFit="1" customWidth="1"/>
    <col min="4358" max="4358" width="10.5703125" style="748" customWidth="1"/>
    <col min="4359" max="4359" width="17.5703125" style="748" customWidth="1"/>
    <col min="4360" max="4360" width="28.28515625" style="748" bestFit="1" customWidth="1"/>
    <col min="4361" max="4361" width="9.28515625" style="748" customWidth="1"/>
    <col min="4362" max="4362" width="45.85546875" style="748" customWidth="1"/>
    <col min="4363" max="4363" width="14.5703125" style="748" customWidth="1"/>
    <col min="4364" max="4364" width="17" style="748" customWidth="1"/>
    <col min="4365" max="4366" width="22" style="748" customWidth="1"/>
    <col min="4367" max="4368" width="16.42578125" style="748" customWidth="1"/>
    <col min="4369" max="4370" width="17.42578125" style="748" customWidth="1"/>
    <col min="4371" max="4371" width="22.85546875" style="748" customWidth="1"/>
    <col min="4372" max="4608" width="11.5703125" style="748"/>
    <col min="4609" max="4609" width="8.7109375" style="748" customWidth="1"/>
    <col min="4610" max="4612" width="11.5703125" style="748" customWidth="1"/>
    <col min="4613" max="4613" width="26" style="748" bestFit="1" customWidth="1"/>
    <col min="4614" max="4614" width="10.5703125" style="748" customWidth="1"/>
    <col min="4615" max="4615" width="17.5703125" style="748" customWidth="1"/>
    <col min="4616" max="4616" width="28.28515625" style="748" bestFit="1" customWidth="1"/>
    <col min="4617" max="4617" width="9.28515625" style="748" customWidth="1"/>
    <col min="4618" max="4618" width="45.85546875" style="748" customWidth="1"/>
    <col min="4619" max="4619" width="14.5703125" style="748" customWidth="1"/>
    <col min="4620" max="4620" width="17" style="748" customWidth="1"/>
    <col min="4621" max="4622" width="22" style="748" customWidth="1"/>
    <col min="4623" max="4624" width="16.42578125" style="748" customWidth="1"/>
    <col min="4625" max="4626" width="17.42578125" style="748" customWidth="1"/>
    <col min="4627" max="4627" width="22.85546875" style="748" customWidth="1"/>
    <col min="4628" max="4864" width="11.5703125" style="748"/>
    <col min="4865" max="4865" width="8.7109375" style="748" customWidth="1"/>
    <col min="4866" max="4868" width="11.5703125" style="748" customWidth="1"/>
    <col min="4869" max="4869" width="26" style="748" bestFit="1" customWidth="1"/>
    <col min="4870" max="4870" width="10.5703125" style="748" customWidth="1"/>
    <col min="4871" max="4871" width="17.5703125" style="748" customWidth="1"/>
    <col min="4872" max="4872" width="28.28515625" style="748" bestFit="1" customWidth="1"/>
    <col min="4873" max="4873" width="9.28515625" style="748" customWidth="1"/>
    <col min="4874" max="4874" width="45.85546875" style="748" customWidth="1"/>
    <col min="4875" max="4875" width="14.5703125" style="748" customWidth="1"/>
    <col min="4876" max="4876" width="17" style="748" customWidth="1"/>
    <col min="4877" max="4878" width="22" style="748" customWidth="1"/>
    <col min="4879" max="4880" width="16.42578125" style="748" customWidth="1"/>
    <col min="4881" max="4882" width="17.42578125" style="748" customWidth="1"/>
    <col min="4883" max="4883" width="22.85546875" style="748" customWidth="1"/>
    <col min="4884" max="5120" width="11.5703125" style="748"/>
    <col min="5121" max="5121" width="8.7109375" style="748" customWidth="1"/>
    <col min="5122" max="5124" width="11.5703125" style="748" customWidth="1"/>
    <col min="5125" max="5125" width="26" style="748" bestFit="1" customWidth="1"/>
    <col min="5126" max="5126" width="10.5703125" style="748" customWidth="1"/>
    <col min="5127" max="5127" width="17.5703125" style="748" customWidth="1"/>
    <col min="5128" max="5128" width="28.28515625" style="748" bestFit="1" customWidth="1"/>
    <col min="5129" max="5129" width="9.28515625" style="748" customWidth="1"/>
    <col min="5130" max="5130" width="45.85546875" style="748" customWidth="1"/>
    <col min="5131" max="5131" width="14.5703125" style="748" customWidth="1"/>
    <col min="5132" max="5132" width="17" style="748" customWidth="1"/>
    <col min="5133" max="5134" width="22" style="748" customWidth="1"/>
    <col min="5135" max="5136" width="16.42578125" style="748" customWidth="1"/>
    <col min="5137" max="5138" width="17.42578125" style="748" customWidth="1"/>
    <col min="5139" max="5139" width="22.85546875" style="748" customWidth="1"/>
    <col min="5140" max="5376" width="11.5703125" style="748"/>
    <col min="5377" max="5377" width="8.7109375" style="748" customWidth="1"/>
    <col min="5378" max="5380" width="11.5703125" style="748" customWidth="1"/>
    <col min="5381" max="5381" width="26" style="748" bestFit="1" customWidth="1"/>
    <col min="5382" max="5382" width="10.5703125" style="748" customWidth="1"/>
    <col min="5383" max="5383" width="17.5703125" style="748" customWidth="1"/>
    <col min="5384" max="5384" width="28.28515625" style="748" bestFit="1" customWidth="1"/>
    <col min="5385" max="5385" width="9.28515625" style="748" customWidth="1"/>
    <col min="5386" max="5386" width="45.85546875" style="748" customWidth="1"/>
    <col min="5387" max="5387" width="14.5703125" style="748" customWidth="1"/>
    <col min="5388" max="5388" width="17" style="748" customWidth="1"/>
    <col min="5389" max="5390" width="22" style="748" customWidth="1"/>
    <col min="5391" max="5392" width="16.42578125" style="748" customWidth="1"/>
    <col min="5393" max="5394" width="17.42578125" style="748" customWidth="1"/>
    <col min="5395" max="5395" width="22.85546875" style="748" customWidth="1"/>
    <col min="5396" max="5632" width="11.5703125" style="748"/>
    <col min="5633" max="5633" width="8.7109375" style="748" customWidth="1"/>
    <col min="5634" max="5636" width="11.5703125" style="748" customWidth="1"/>
    <col min="5637" max="5637" width="26" style="748" bestFit="1" customWidth="1"/>
    <col min="5638" max="5638" width="10.5703125" style="748" customWidth="1"/>
    <col min="5639" max="5639" width="17.5703125" style="748" customWidth="1"/>
    <col min="5640" max="5640" width="28.28515625" style="748" bestFit="1" customWidth="1"/>
    <col min="5641" max="5641" width="9.28515625" style="748" customWidth="1"/>
    <col min="5642" max="5642" width="45.85546875" style="748" customWidth="1"/>
    <col min="5643" max="5643" width="14.5703125" style="748" customWidth="1"/>
    <col min="5644" max="5644" width="17" style="748" customWidth="1"/>
    <col min="5645" max="5646" width="22" style="748" customWidth="1"/>
    <col min="5647" max="5648" width="16.42578125" style="748" customWidth="1"/>
    <col min="5649" max="5650" width="17.42578125" style="748" customWidth="1"/>
    <col min="5651" max="5651" width="22.85546875" style="748" customWidth="1"/>
    <col min="5652" max="5888" width="11.5703125" style="748"/>
    <col min="5889" max="5889" width="8.7109375" style="748" customWidth="1"/>
    <col min="5890" max="5892" width="11.5703125" style="748" customWidth="1"/>
    <col min="5893" max="5893" width="26" style="748" bestFit="1" customWidth="1"/>
    <col min="5894" max="5894" width="10.5703125" style="748" customWidth="1"/>
    <col min="5895" max="5895" width="17.5703125" style="748" customWidth="1"/>
    <col min="5896" max="5896" width="28.28515625" style="748" bestFit="1" customWidth="1"/>
    <col min="5897" max="5897" width="9.28515625" style="748" customWidth="1"/>
    <col min="5898" max="5898" width="45.85546875" style="748" customWidth="1"/>
    <col min="5899" max="5899" width="14.5703125" style="748" customWidth="1"/>
    <col min="5900" max="5900" width="17" style="748" customWidth="1"/>
    <col min="5901" max="5902" width="22" style="748" customWidth="1"/>
    <col min="5903" max="5904" width="16.42578125" style="748" customWidth="1"/>
    <col min="5905" max="5906" width="17.42578125" style="748" customWidth="1"/>
    <col min="5907" max="5907" width="22.85546875" style="748" customWidth="1"/>
    <col min="5908" max="6144" width="11.5703125" style="748"/>
    <col min="6145" max="6145" width="8.7109375" style="748" customWidth="1"/>
    <col min="6146" max="6148" width="11.5703125" style="748" customWidth="1"/>
    <col min="6149" max="6149" width="26" style="748" bestFit="1" customWidth="1"/>
    <col min="6150" max="6150" width="10.5703125" style="748" customWidth="1"/>
    <col min="6151" max="6151" width="17.5703125" style="748" customWidth="1"/>
    <col min="6152" max="6152" width="28.28515625" style="748" bestFit="1" customWidth="1"/>
    <col min="6153" max="6153" width="9.28515625" style="748" customWidth="1"/>
    <col min="6154" max="6154" width="45.85546875" style="748" customWidth="1"/>
    <col min="6155" max="6155" width="14.5703125" style="748" customWidth="1"/>
    <col min="6156" max="6156" width="17" style="748" customWidth="1"/>
    <col min="6157" max="6158" width="22" style="748" customWidth="1"/>
    <col min="6159" max="6160" width="16.42578125" style="748" customWidth="1"/>
    <col min="6161" max="6162" width="17.42578125" style="748" customWidth="1"/>
    <col min="6163" max="6163" width="22.85546875" style="748" customWidth="1"/>
    <col min="6164" max="6400" width="11.5703125" style="748"/>
    <col min="6401" max="6401" width="8.7109375" style="748" customWidth="1"/>
    <col min="6402" max="6404" width="11.5703125" style="748" customWidth="1"/>
    <col min="6405" max="6405" width="26" style="748" bestFit="1" customWidth="1"/>
    <col min="6406" max="6406" width="10.5703125" style="748" customWidth="1"/>
    <col min="6407" max="6407" width="17.5703125" style="748" customWidth="1"/>
    <col min="6408" max="6408" width="28.28515625" style="748" bestFit="1" customWidth="1"/>
    <col min="6409" max="6409" width="9.28515625" style="748" customWidth="1"/>
    <col min="6410" max="6410" width="45.85546875" style="748" customWidth="1"/>
    <col min="6411" max="6411" width="14.5703125" style="748" customWidth="1"/>
    <col min="6412" max="6412" width="17" style="748" customWidth="1"/>
    <col min="6413" max="6414" width="22" style="748" customWidth="1"/>
    <col min="6415" max="6416" width="16.42578125" style="748" customWidth="1"/>
    <col min="6417" max="6418" width="17.42578125" style="748" customWidth="1"/>
    <col min="6419" max="6419" width="22.85546875" style="748" customWidth="1"/>
    <col min="6420" max="6656" width="11.5703125" style="748"/>
    <col min="6657" max="6657" width="8.7109375" style="748" customWidth="1"/>
    <col min="6658" max="6660" width="11.5703125" style="748" customWidth="1"/>
    <col min="6661" max="6661" width="26" style="748" bestFit="1" customWidth="1"/>
    <col min="6662" max="6662" width="10.5703125" style="748" customWidth="1"/>
    <col min="6663" max="6663" width="17.5703125" style="748" customWidth="1"/>
    <col min="6664" max="6664" width="28.28515625" style="748" bestFit="1" customWidth="1"/>
    <col min="6665" max="6665" width="9.28515625" style="748" customWidth="1"/>
    <col min="6666" max="6666" width="45.85546875" style="748" customWidth="1"/>
    <col min="6667" max="6667" width="14.5703125" style="748" customWidth="1"/>
    <col min="6668" max="6668" width="17" style="748" customWidth="1"/>
    <col min="6669" max="6670" width="22" style="748" customWidth="1"/>
    <col min="6671" max="6672" width="16.42578125" style="748" customWidth="1"/>
    <col min="6673" max="6674" width="17.42578125" style="748" customWidth="1"/>
    <col min="6675" max="6675" width="22.85546875" style="748" customWidth="1"/>
    <col min="6676" max="6912" width="11.5703125" style="748"/>
    <col min="6913" max="6913" width="8.7109375" style="748" customWidth="1"/>
    <col min="6914" max="6916" width="11.5703125" style="748" customWidth="1"/>
    <col min="6917" max="6917" width="26" style="748" bestFit="1" customWidth="1"/>
    <col min="6918" max="6918" width="10.5703125" style="748" customWidth="1"/>
    <col min="6919" max="6919" width="17.5703125" style="748" customWidth="1"/>
    <col min="6920" max="6920" width="28.28515625" style="748" bestFit="1" customWidth="1"/>
    <col min="6921" max="6921" width="9.28515625" style="748" customWidth="1"/>
    <col min="6922" max="6922" width="45.85546875" style="748" customWidth="1"/>
    <col min="6923" max="6923" width="14.5703125" style="748" customWidth="1"/>
    <col min="6924" max="6924" width="17" style="748" customWidth="1"/>
    <col min="6925" max="6926" width="22" style="748" customWidth="1"/>
    <col min="6927" max="6928" width="16.42578125" style="748" customWidth="1"/>
    <col min="6929" max="6930" width="17.42578125" style="748" customWidth="1"/>
    <col min="6931" max="6931" width="22.85546875" style="748" customWidth="1"/>
    <col min="6932" max="7168" width="11.5703125" style="748"/>
    <col min="7169" max="7169" width="8.7109375" style="748" customWidth="1"/>
    <col min="7170" max="7172" width="11.5703125" style="748" customWidth="1"/>
    <col min="7173" max="7173" width="26" style="748" bestFit="1" customWidth="1"/>
    <col min="7174" max="7174" width="10.5703125" style="748" customWidth="1"/>
    <col min="7175" max="7175" width="17.5703125" style="748" customWidth="1"/>
    <col min="7176" max="7176" width="28.28515625" style="748" bestFit="1" customWidth="1"/>
    <col min="7177" max="7177" width="9.28515625" style="748" customWidth="1"/>
    <col min="7178" max="7178" width="45.85546875" style="748" customWidth="1"/>
    <col min="7179" max="7179" width="14.5703125" style="748" customWidth="1"/>
    <col min="7180" max="7180" width="17" style="748" customWidth="1"/>
    <col min="7181" max="7182" width="22" style="748" customWidth="1"/>
    <col min="7183" max="7184" width="16.42578125" style="748" customWidth="1"/>
    <col min="7185" max="7186" width="17.42578125" style="748" customWidth="1"/>
    <col min="7187" max="7187" width="22.85546875" style="748" customWidth="1"/>
    <col min="7188" max="7424" width="11.5703125" style="748"/>
    <col min="7425" max="7425" width="8.7109375" style="748" customWidth="1"/>
    <col min="7426" max="7428" width="11.5703125" style="748" customWidth="1"/>
    <col min="7429" max="7429" width="26" style="748" bestFit="1" customWidth="1"/>
    <col min="7430" max="7430" width="10.5703125" style="748" customWidth="1"/>
    <col min="7431" max="7431" width="17.5703125" style="748" customWidth="1"/>
    <col min="7432" max="7432" width="28.28515625" style="748" bestFit="1" customWidth="1"/>
    <col min="7433" max="7433" width="9.28515625" style="748" customWidth="1"/>
    <col min="7434" max="7434" width="45.85546875" style="748" customWidth="1"/>
    <col min="7435" max="7435" width="14.5703125" style="748" customWidth="1"/>
    <col min="7436" max="7436" width="17" style="748" customWidth="1"/>
    <col min="7437" max="7438" width="22" style="748" customWidth="1"/>
    <col min="7439" max="7440" width="16.42578125" style="748" customWidth="1"/>
    <col min="7441" max="7442" width="17.42578125" style="748" customWidth="1"/>
    <col min="7443" max="7443" width="22.85546875" style="748" customWidth="1"/>
    <col min="7444" max="7680" width="11.5703125" style="748"/>
    <col min="7681" max="7681" width="8.7109375" style="748" customWidth="1"/>
    <col min="7682" max="7684" width="11.5703125" style="748" customWidth="1"/>
    <col min="7685" max="7685" width="26" style="748" bestFit="1" customWidth="1"/>
    <col min="7686" max="7686" width="10.5703125" style="748" customWidth="1"/>
    <col min="7687" max="7687" width="17.5703125" style="748" customWidth="1"/>
    <col min="7688" max="7688" width="28.28515625" style="748" bestFit="1" customWidth="1"/>
    <col min="7689" max="7689" width="9.28515625" style="748" customWidth="1"/>
    <col min="7690" max="7690" width="45.85546875" style="748" customWidth="1"/>
    <col min="7691" max="7691" width="14.5703125" style="748" customWidth="1"/>
    <col min="7692" max="7692" width="17" style="748" customWidth="1"/>
    <col min="7693" max="7694" width="22" style="748" customWidth="1"/>
    <col min="7695" max="7696" width="16.42578125" style="748" customWidth="1"/>
    <col min="7697" max="7698" width="17.42578125" style="748" customWidth="1"/>
    <col min="7699" max="7699" width="22.85546875" style="748" customWidth="1"/>
    <col min="7700" max="7936" width="11.5703125" style="748"/>
    <col min="7937" max="7937" width="8.7109375" style="748" customWidth="1"/>
    <col min="7938" max="7940" width="11.5703125" style="748" customWidth="1"/>
    <col min="7941" max="7941" width="26" style="748" bestFit="1" customWidth="1"/>
    <col min="7942" max="7942" width="10.5703125" style="748" customWidth="1"/>
    <col min="7943" max="7943" width="17.5703125" style="748" customWidth="1"/>
    <col min="7944" max="7944" width="28.28515625" style="748" bestFit="1" customWidth="1"/>
    <col min="7945" max="7945" width="9.28515625" style="748" customWidth="1"/>
    <col min="7946" max="7946" width="45.85546875" style="748" customWidth="1"/>
    <col min="7947" max="7947" width="14.5703125" style="748" customWidth="1"/>
    <col min="7948" max="7948" width="17" style="748" customWidth="1"/>
    <col min="7949" max="7950" width="22" style="748" customWidth="1"/>
    <col min="7951" max="7952" width="16.42578125" style="748" customWidth="1"/>
    <col min="7953" max="7954" width="17.42578125" style="748" customWidth="1"/>
    <col min="7955" max="7955" width="22.85546875" style="748" customWidth="1"/>
    <col min="7956" max="8192" width="11.5703125" style="748"/>
    <col min="8193" max="8193" width="8.7109375" style="748" customWidth="1"/>
    <col min="8194" max="8196" width="11.5703125" style="748" customWidth="1"/>
    <col min="8197" max="8197" width="26" style="748" bestFit="1" customWidth="1"/>
    <col min="8198" max="8198" width="10.5703125" style="748" customWidth="1"/>
    <col min="8199" max="8199" width="17.5703125" style="748" customWidth="1"/>
    <col min="8200" max="8200" width="28.28515625" style="748" bestFit="1" customWidth="1"/>
    <col min="8201" max="8201" width="9.28515625" style="748" customWidth="1"/>
    <col min="8202" max="8202" width="45.85546875" style="748" customWidth="1"/>
    <col min="8203" max="8203" width="14.5703125" style="748" customWidth="1"/>
    <col min="8204" max="8204" width="17" style="748" customWidth="1"/>
    <col min="8205" max="8206" width="22" style="748" customWidth="1"/>
    <col min="8207" max="8208" width="16.42578125" style="748" customWidth="1"/>
    <col min="8209" max="8210" width="17.42578125" style="748" customWidth="1"/>
    <col min="8211" max="8211" width="22.85546875" style="748" customWidth="1"/>
    <col min="8212" max="8448" width="11.5703125" style="748"/>
    <col min="8449" max="8449" width="8.7109375" style="748" customWidth="1"/>
    <col min="8450" max="8452" width="11.5703125" style="748" customWidth="1"/>
    <col min="8453" max="8453" width="26" style="748" bestFit="1" customWidth="1"/>
    <col min="8454" max="8454" width="10.5703125" style="748" customWidth="1"/>
    <col min="8455" max="8455" width="17.5703125" style="748" customWidth="1"/>
    <col min="8456" max="8456" width="28.28515625" style="748" bestFit="1" customWidth="1"/>
    <col min="8457" max="8457" width="9.28515625" style="748" customWidth="1"/>
    <col min="8458" max="8458" width="45.85546875" style="748" customWidth="1"/>
    <col min="8459" max="8459" width="14.5703125" style="748" customWidth="1"/>
    <col min="8460" max="8460" width="17" style="748" customWidth="1"/>
    <col min="8461" max="8462" width="22" style="748" customWidth="1"/>
    <col min="8463" max="8464" width="16.42578125" style="748" customWidth="1"/>
    <col min="8465" max="8466" width="17.42578125" style="748" customWidth="1"/>
    <col min="8467" max="8467" width="22.85546875" style="748" customWidth="1"/>
    <col min="8468" max="8704" width="11.5703125" style="748"/>
    <col min="8705" max="8705" width="8.7109375" style="748" customWidth="1"/>
    <col min="8706" max="8708" width="11.5703125" style="748" customWidth="1"/>
    <col min="8709" max="8709" width="26" style="748" bestFit="1" customWidth="1"/>
    <col min="8710" max="8710" width="10.5703125" style="748" customWidth="1"/>
    <col min="8711" max="8711" width="17.5703125" style="748" customWidth="1"/>
    <col min="8712" max="8712" width="28.28515625" style="748" bestFit="1" customWidth="1"/>
    <col min="8713" max="8713" width="9.28515625" style="748" customWidth="1"/>
    <col min="8714" max="8714" width="45.85546875" style="748" customWidth="1"/>
    <col min="8715" max="8715" width="14.5703125" style="748" customWidth="1"/>
    <col min="8716" max="8716" width="17" style="748" customWidth="1"/>
    <col min="8717" max="8718" width="22" style="748" customWidth="1"/>
    <col min="8719" max="8720" width="16.42578125" style="748" customWidth="1"/>
    <col min="8721" max="8722" width="17.42578125" style="748" customWidth="1"/>
    <col min="8723" max="8723" width="22.85546875" style="748" customWidth="1"/>
    <col min="8724" max="8960" width="11.5703125" style="748"/>
    <col min="8961" max="8961" width="8.7109375" style="748" customWidth="1"/>
    <col min="8962" max="8964" width="11.5703125" style="748" customWidth="1"/>
    <col min="8965" max="8965" width="26" style="748" bestFit="1" customWidth="1"/>
    <col min="8966" max="8966" width="10.5703125" style="748" customWidth="1"/>
    <col min="8967" max="8967" width="17.5703125" style="748" customWidth="1"/>
    <col min="8968" max="8968" width="28.28515625" style="748" bestFit="1" customWidth="1"/>
    <col min="8969" max="8969" width="9.28515625" style="748" customWidth="1"/>
    <col min="8970" max="8970" width="45.85546875" style="748" customWidth="1"/>
    <col min="8971" max="8971" width="14.5703125" style="748" customWidth="1"/>
    <col min="8972" max="8972" width="17" style="748" customWidth="1"/>
    <col min="8973" max="8974" width="22" style="748" customWidth="1"/>
    <col min="8975" max="8976" width="16.42578125" style="748" customWidth="1"/>
    <col min="8977" max="8978" width="17.42578125" style="748" customWidth="1"/>
    <col min="8979" max="8979" width="22.85546875" style="748" customWidth="1"/>
    <col min="8980" max="9216" width="11.5703125" style="748"/>
    <col min="9217" max="9217" width="8.7109375" style="748" customWidth="1"/>
    <col min="9218" max="9220" width="11.5703125" style="748" customWidth="1"/>
    <col min="9221" max="9221" width="26" style="748" bestFit="1" customWidth="1"/>
    <col min="9222" max="9222" width="10.5703125" style="748" customWidth="1"/>
    <col min="9223" max="9223" width="17.5703125" style="748" customWidth="1"/>
    <col min="9224" max="9224" width="28.28515625" style="748" bestFit="1" customWidth="1"/>
    <col min="9225" max="9225" width="9.28515625" style="748" customWidth="1"/>
    <col min="9226" max="9226" width="45.85546875" style="748" customWidth="1"/>
    <col min="9227" max="9227" width="14.5703125" style="748" customWidth="1"/>
    <col min="9228" max="9228" width="17" style="748" customWidth="1"/>
    <col min="9229" max="9230" width="22" style="748" customWidth="1"/>
    <col min="9231" max="9232" width="16.42578125" style="748" customWidth="1"/>
    <col min="9233" max="9234" width="17.42578125" style="748" customWidth="1"/>
    <col min="9235" max="9235" width="22.85546875" style="748" customWidth="1"/>
    <col min="9236" max="9472" width="11.5703125" style="748"/>
    <col min="9473" max="9473" width="8.7109375" style="748" customWidth="1"/>
    <col min="9474" max="9476" width="11.5703125" style="748" customWidth="1"/>
    <col min="9477" max="9477" width="26" style="748" bestFit="1" customWidth="1"/>
    <col min="9478" max="9478" width="10.5703125" style="748" customWidth="1"/>
    <col min="9479" max="9479" width="17.5703125" style="748" customWidth="1"/>
    <col min="9480" max="9480" width="28.28515625" style="748" bestFit="1" customWidth="1"/>
    <col min="9481" max="9481" width="9.28515625" style="748" customWidth="1"/>
    <col min="9482" max="9482" width="45.85546875" style="748" customWidth="1"/>
    <col min="9483" max="9483" width="14.5703125" style="748" customWidth="1"/>
    <col min="9484" max="9484" width="17" style="748" customWidth="1"/>
    <col min="9485" max="9486" width="22" style="748" customWidth="1"/>
    <col min="9487" max="9488" width="16.42578125" style="748" customWidth="1"/>
    <col min="9489" max="9490" width="17.42578125" style="748" customWidth="1"/>
    <col min="9491" max="9491" width="22.85546875" style="748" customWidth="1"/>
    <col min="9492" max="9728" width="11.5703125" style="748"/>
    <col min="9729" max="9729" width="8.7109375" style="748" customWidth="1"/>
    <col min="9730" max="9732" width="11.5703125" style="748" customWidth="1"/>
    <col min="9733" max="9733" width="26" style="748" bestFit="1" customWidth="1"/>
    <col min="9734" max="9734" width="10.5703125" style="748" customWidth="1"/>
    <col min="9735" max="9735" width="17.5703125" style="748" customWidth="1"/>
    <col min="9736" max="9736" width="28.28515625" style="748" bestFit="1" customWidth="1"/>
    <col min="9737" max="9737" width="9.28515625" style="748" customWidth="1"/>
    <col min="9738" max="9738" width="45.85546875" style="748" customWidth="1"/>
    <col min="9739" max="9739" width="14.5703125" style="748" customWidth="1"/>
    <col min="9740" max="9740" width="17" style="748" customWidth="1"/>
    <col min="9741" max="9742" width="22" style="748" customWidth="1"/>
    <col min="9743" max="9744" width="16.42578125" style="748" customWidth="1"/>
    <col min="9745" max="9746" width="17.42578125" style="748" customWidth="1"/>
    <col min="9747" max="9747" width="22.85546875" style="748" customWidth="1"/>
    <col min="9748" max="9984" width="11.5703125" style="748"/>
    <col min="9985" max="9985" width="8.7109375" style="748" customWidth="1"/>
    <col min="9986" max="9988" width="11.5703125" style="748" customWidth="1"/>
    <col min="9989" max="9989" width="26" style="748" bestFit="1" customWidth="1"/>
    <col min="9990" max="9990" width="10.5703125" style="748" customWidth="1"/>
    <col min="9991" max="9991" width="17.5703125" style="748" customWidth="1"/>
    <col min="9992" max="9992" width="28.28515625" style="748" bestFit="1" customWidth="1"/>
    <col min="9993" max="9993" width="9.28515625" style="748" customWidth="1"/>
    <col min="9994" max="9994" width="45.85546875" style="748" customWidth="1"/>
    <col min="9995" max="9995" width="14.5703125" style="748" customWidth="1"/>
    <col min="9996" max="9996" width="17" style="748" customWidth="1"/>
    <col min="9997" max="9998" width="22" style="748" customWidth="1"/>
    <col min="9999" max="10000" width="16.42578125" style="748" customWidth="1"/>
    <col min="10001" max="10002" width="17.42578125" style="748" customWidth="1"/>
    <col min="10003" max="10003" width="22.85546875" style="748" customWidth="1"/>
    <col min="10004" max="10240" width="11.5703125" style="748"/>
    <col min="10241" max="10241" width="8.7109375" style="748" customWidth="1"/>
    <col min="10242" max="10244" width="11.5703125" style="748" customWidth="1"/>
    <col min="10245" max="10245" width="26" style="748" bestFit="1" customWidth="1"/>
    <col min="10246" max="10246" width="10.5703125" style="748" customWidth="1"/>
    <col min="10247" max="10247" width="17.5703125" style="748" customWidth="1"/>
    <col min="10248" max="10248" width="28.28515625" style="748" bestFit="1" customWidth="1"/>
    <col min="10249" max="10249" width="9.28515625" style="748" customWidth="1"/>
    <col min="10250" max="10250" width="45.85546875" style="748" customWidth="1"/>
    <col min="10251" max="10251" width="14.5703125" style="748" customWidth="1"/>
    <col min="10252" max="10252" width="17" style="748" customWidth="1"/>
    <col min="10253" max="10254" width="22" style="748" customWidth="1"/>
    <col min="10255" max="10256" width="16.42578125" style="748" customWidth="1"/>
    <col min="10257" max="10258" width="17.42578125" style="748" customWidth="1"/>
    <col min="10259" max="10259" width="22.85546875" style="748" customWidth="1"/>
    <col min="10260" max="10496" width="11.5703125" style="748"/>
    <col min="10497" max="10497" width="8.7109375" style="748" customWidth="1"/>
    <col min="10498" max="10500" width="11.5703125" style="748" customWidth="1"/>
    <col min="10501" max="10501" width="26" style="748" bestFit="1" customWidth="1"/>
    <col min="10502" max="10502" width="10.5703125" style="748" customWidth="1"/>
    <col min="10503" max="10503" width="17.5703125" style="748" customWidth="1"/>
    <col min="10504" max="10504" width="28.28515625" style="748" bestFit="1" customWidth="1"/>
    <col min="10505" max="10505" width="9.28515625" style="748" customWidth="1"/>
    <col min="10506" max="10506" width="45.85546875" style="748" customWidth="1"/>
    <col min="10507" max="10507" width="14.5703125" style="748" customWidth="1"/>
    <col min="10508" max="10508" width="17" style="748" customWidth="1"/>
    <col min="10509" max="10510" width="22" style="748" customWidth="1"/>
    <col min="10511" max="10512" width="16.42578125" style="748" customWidth="1"/>
    <col min="10513" max="10514" width="17.42578125" style="748" customWidth="1"/>
    <col min="10515" max="10515" width="22.85546875" style="748" customWidth="1"/>
    <col min="10516" max="10752" width="11.5703125" style="748"/>
    <col min="10753" max="10753" width="8.7109375" style="748" customWidth="1"/>
    <col min="10754" max="10756" width="11.5703125" style="748" customWidth="1"/>
    <col min="10757" max="10757" width="26" style="748" bestFit="1" customWidth="1"/>
    <col min="10758" max="10758" width="10.5703125" style="748" customWidth="1"/>
    <col min="10759" max="10759" width="17.5703125" style="748" customWidth="1"/>
    <col min="10760" max="10760" width="28.28515625" style="748" bestFit="1" customWidth="1"/>
    <col min="10761" max="10761" width="9.28515625" style="748" customWidth="1"/>
    <col min="10762" max="10762" width="45.85546875" style="748" customWidth="1"/>
    <col min="10763" max="10763" width="14.5703125" style="748" customWidth="1"/>
    <col min="10764" max="10764" width="17" style="748" customWidth="1"/>
    <col min="10765" max="10766" width="22" style="748" customWidth="1"/>
    <col min="10767" max="10768" width="16.42578125" style="748" customWidth="1"/>
    <col min="10769" max="10770" width="17.42578125" style="748" customWidth="1"/>
    <col min="10771" max="10771" width="22.85546875" style="748" customWidth="1"/>
    <col min="10772" max="11008" width="11.5703125" style="748"/>
    <col min="11009" max="11009" width="8.7109375" style="748" customWidth="1"/>
    <col min="11010" max="11012" width="11.5703125" style="748" customWidth="1"/>
    <col min="11013" max="11013" width="26" style="748" bestFit="1" customWidth="1"/>
    <col min="11014" max="11014" width="10.5703125" style="748" customWidth="1"/>
    <col min="11015" max="11015" width="17.5703125" style="748" customWidth="1"/>
    <col min="11016" max="11016" width="28.28515625" style="748" bestFit="1" customWidth="1"/>
    <col min="11017" max="11017" width="9.28515625" style="748" customWidth="1"/>
    <col min="11018" max="11018" width="45.85546875" style="748" customWidth="1"/>
    <col min="11019" max="11019" width="14.5703125" style="748" customWidth="1"/>
    <col min="11020" max="11020" width="17" style="748" customWidth="1"/>
    <col min="11021" max="11022" width="22" style="748" customWidth="1"/>
    <col min="11023" max="11024" width="16.42578125" style="748" customWidth="1"/>
    <col min="11025" max="11026" width="17.42578125" style="748" customWidth="1"/>
    <col min="11027" max="11027" width="22.85546875" style="748" customWidth="1"/>
    <col min="11028" max="11264" width="11.5703125" style="748"/>
    <col min="11265" max="11265" width="8.7109375" style="748" customWidth="1"/>
    <col min="11266" max="11268" width="11.5703125" style="748" customWidth="1"/>
    <col min="11269" max="11269" width="26" style="748" bestFit="1" customWidth="1"/>
    <col min="11270" max="11270" width="10.5703125" style="748" customWidth="1"/>
    <col min="11271" max="11271" width="17.5703125" style="748" customWidth="1"/>
    <col min="11272" max="11272" width="28.28515625" style="748" bestFit="1" customWidth="1"/>
    <col min="11273" max="11273" width="9.28515625" style="748" customWidth="1"/>
    <col min="11274" max="11274" width="45.85546875" style="748" customWidth="1"/>
    <col min="11275" max="11275" width="14.5703125" style="748" customWidth="1"/>
    <col min="11276" max="11276" width="17" style="748" customWidth="1"/>
    <col min="11277" max="11278" width="22" style="748" customWidth="1"/>
    <col min="11279" max="11280" width="16.42578125" style="748" customWidth="1"/>
    <col min="11281" max="11282" width="17.42578125" style="748" customWidth="1"/>
    <col min="11283" max="11283" width="22.85546875" style="748" customWidth="1"/>
    <col min="11284" max="11520" width="11.5703125" style="748"/>
    <col min="11521" max="11521" width="8.7109375" style="748" customWidth="1"/>
    <col min="11522" max="11524" width="11.5703125" style="748" customWidth="1"/>
    <col min="11525" max="11525" width="26" style="748" bestFit="1" customWidth="1"/>
    <col min="11526" max="11526" width="10.5703125" style="748" customWidth="1"/>
    <col min="11527" max="11527" width="17.5703125" style="748" customWidth="1"/>
    <col min="11528" max="11528" width="28.28515625" style="748" bestFit="1" customWidth="1"/>
    <col min="11529" max="11529" width="9.28515625" style="748" customWidth="1"/>
    <col min="11530" max="11530" width="45.85546875" style="748" customWidth="1"/>
    <col min="11531" max="11531" width="14.5703125" style="748" customWidth="1"/>
    <col min="11532" max="11532" width="17" style="748" customWidth="1"/>
    <col min="11533" max="11534" width="22" style="748" customWidth="1"/>
    <col min="11535" max="11536" width="16.42578125" style="748" customWidth="1"/>
    <col min="11537" max="11538" width="17.42578125" style="748" customWidth="1"/>
    <col min="11539" max="11539" width="22.85546875" style="748" customWidth="1"/>
    <col min="11540" max="11776" width="11.5703125" style="748"/>
    <col min="11777" max="11777" width="8.7109375" style="748" customWidth="1"/>
    <col min="11778" max="11780" width="11.5703125" style="748" customWidth="1"/>
    <col min="11781" max="11781" width="26" style="748" bestFit="1" customWidth="1"/>
    <col min="11782" max="11782" width="10.5703125" style="748" customWidth="1"/>
    <col min="11783" max="11783" width="17.5703125" style="748" customWidth="1"/>
    <col min="11784" max="11784" width="28.28515625" style="748" bestFit="1" customWidth="1"/>
    <col min="11785" max="11785" width="9.28515625" style="748" customWidth="1"/>
    <col min="11786" max="11786" width="45.85546875" style="748" customWidth="1"/>
    <col min="11787" max="11787" width="14.5703125" style="748" customWidth="1"/>
    <col min="11788" max="11788" width="17" style="748" customWidth="1"/>
    <col min="11789" max="11790" width="22" style="748" customWidth="1"/>
    <col min="11791" max="11792" width="16.42578125" style="748" customWidth="1"/>
    <col min="11793" max="11794" width="17.42578125" style="748" customWidth="1"/>
    <col min="11795" max="11795" width="22.85546875" style="748" customWidth="1"/>
    <col min="11796" max="12032" width="11.5703125" style="748"/>
    <col min="12033" max="12033" width="8.7109375" style="748" customWidth="1"/>
    <col min="12034" max="12036" width="11.5703125" style="748" customWidth="1"/>
    <col min="12037" max="12037" width="26" style="748" bestFit="1" customWidth="1"/>
    <col min="12038" max="12038" width="10.5703125" style="748" customWidth="1"/>
    <col min="12039" max="12039" width="17.5703125" style="748" customWidth="1"/>
    <col min="12040" max="12040" width="28.28515625" style="748" bestFit="1" customWidth="1"/>
    <col min="12041" max="12041" width="9.28515625" style="748" customWidth="1"/>
    <col min="12042" max="12042" width="45.85546875" style="748" customWidth="1"/>
    <col min="12043" max="12043" width="14.5703125" style="748" customWidth="1"/>
    <col min="12044" max="12044" width="17" style="748" customWidth="1"/>
    <col min="12045" max="12046" width="22" style="748" customWidth="1"/>
    <col min="12047" max="12048" width="16.42578125" style="748" customWidth="1"/>
    <col min="12049" max="12050" width="17.42578125" style="748" customWidth="1"/>
    <col min="12051" max="12051" width="22.85546875" style="748" customWidth="1"/>
    <col min="12052" max="12288" width="11.5703125" style="748"/>
    <col min="12289" max="12289" width="8.7109375" style="748" customWidth="1"/>
    <col min="12290" max="12292" width="11.5703125" style="748" customWidth="1"/>
    <col min="12293" max="12293" width="26" style="748" bestFit="1" customWidth="1"/>
    <col min="12294" max="12294" width="10.5703125" style="748" customWidth="1"/>
    <col min="12295" max="12295" width="17.5703125" style="748" customWidth="1"/>
    <col min="12296" max="12296" width="28.28515625" style="748" bestFit="1" customWidth="1"/>
    <col min="12297" max="12297" width="9.28515625" style="748" customWidth="1"/>
    <col min="12298" max="12298" width="45.85546875" style="748" customWidth="1"/>
    <col min="12299" max="12299" width="14.5703125" style="748" customWidth="1"/>
    <col min="12300" max="12300" width="17" style="748" customWidth="1"/>
    <col min="12301" max="12302" width="22" style="748" customWidth="1"/>
    <col min="12303" max="12304" width="16.42578125" style="748" customWidth="1"/>
    <col min="12305" max="12306" width="17.42578125" style="748" customWidth="1"/>
    <col min="12307" max="12307" width="22.85546875" style="748" customWidth="1"/>
    <col min="12308" max="12544" width="11.5703125" style="748"/>
    <col min="12545" max="12545" width="8.7109375" style="748" customWidth="1"/>
    <col min="12546" max="12548" width="11.5703125" style="748" customWidth="1"/>
    <col min="12549" max="12549" width="26" style="748" bestFit="1" customWidth="1"/>
    <col min="12550" max="12550" width="10.5703125" style="748" customWidth="1"/>
    <col min="12551" max="12551" width="17.5703125" style="748" customWidth="1"/>
    <col min="12552" max="12552" width="28.28515625" style="748" bestFit="1" customWidth="1"/>
    <col min="12553" max="12553" width="9.28515625" style="748" customWidth="1"/>
    <col min="12554" max="12554" width="45.85546875" style="748" customWidth="1"/>
    <col min="12555" max="12555" width="14.5703125" style="748" customWidth="1"/>
    <col min="12556" max="12556" width="17" style="748" customWidth="1"/>
    <col min="12557" max="12558" width="22" style="748" customWidth="1"/>
    <col min="12559" max="12560" width="16.42578125" style="748" customWidth="1"/>
    <col min="12561" max="12562" width="17.42578125" style="748" customWidth="1"/>
    <col min="12563" max="12563" width="22.85546875" style="748" customWidth="1"/>
    <col min="12564" max="12800" width="11.5703125" style="748"/>
    <col min="12801" max="12801" width="8.7109375" style="748" customWidth="1"/>
    <col min="12802" max="12804" width="11.5703125" style="748" customWidth="1"/>
    <col min="12805" max="12805" width="26" style="748" bestFit="1" customWidth="1"/>
    <col min="12806" max="12806" width="10.5703125" style="748" customWidth="1"/>
    <col min="12807" max="12807" width="17.5703125" style="748" customWidth="1"/>
    <col min="12808" max="12808" width="28.28515625" style="748" bestFit="1" customWidth="1"/>
    <col min="12809" max="12809" width="9.28515625" style="748" customWidth="1"/>
    <col min="12810" max="12810" width="45.85546875" style="748" customWidth="1"/>
    <col min="12811" max="12811" width="14.5703125" style="748" customWidth="1"/>
    <col min="12812" max="12812" width="17" style="748" customWidth="1"/>
    <col min="12813" max="12814" width="22" style="748" customWidth="1"/>
    <col min="12815" max="12816" width="16.42578125" style="748" customWidth="1"/>
    <col min="12817" max="12818" width="17.42578125" style="748" customWidth="1"/>
    <col min="12819" max="12819" width="22.85546875" style="748" customWidth="1"/>
    <col min="12820" max="13056" width="11.5703125" style="748"/>
    <col min="13057" max="13057" width="8.7109375" style="748" customWidth="1"/>
    <col min="13058" max="13060" width="11.5703125" style="748" customWidth="1"/>
    <col min="13061" max="13061" width="26" style="748" bestFit="1" customWidth="1"/>
    <col min="13062" max="13062" width="10.5703125" style="748" customWidth="1"/>
    <col min="13063" max="13063" width="17.5703125" style="748" customWidth="1"/>
    <col min="13064" max="13064" width="28.28515625" style="748" bestFit="1" customWidth="1"/>
    <col min="13065" max="13065" width="9.28515625" style="748" customWidth="1"/>
    <col min="13066" max="13066" width="45.85546875" style="748" customWidth="1"/>
    <col min="13067" max="13067" width="14.5703125" style="748" customWidth="1"/>
    <col min="13068" max="13068" width="17" style="748" customWidth="1"/>
    <col min="13069" max="13070" width="22" style="748" customWidth="1"/>
    <col min="13071" max="13072" width="16.42578125" style="748" customWidth="1"/>
    <col min="13073" max="13074" width="17.42578125" style="748" customWidth="1"/>
    <col min="13075" max="13075" width="22.85546875" style="748" customWidth="1"/>
    <col min="13076" max="13312" width="11.5703125" style="748"/>
    <col min="13313" max="13313" width="8.7109375" style="748" customWidth="1"/>
    <col min="13314" max="13316" width="11.5703125" style="748" customWidth="1"/>
    <col min="13317" max="13317" width="26" style="748" bestFit="1" customWidth="1"/>
    <col min="13318" max="13318" width="10.5703125" style="748" customWidth="1"/>
    <col min="13319" max="13319" width="17.5703125" style="748" customWidth="1"/>
    <col min="13320" max="13320" width="28.28515625" style="748" bestFit="1" customWidth="1"/>
    <col min="13321" max="13321" width="9.28515625" style="748" customWidth="1"/>
    <col min="13322" max="13322" width="45.85546875" style="748" customWidth="1"/>
    <col min="13323" max="13323" width="14.5703125" style="748" customWidth="1"/>
    <col min="13324" max="13324" width="17" style="748" customWidth="1"/>
    <col min="13325" max="13326" width="22" style="748" customWidth="1"/>
    <col min="13327" max="13328" width="16.42578125" style="748" customWidth="1"/>
    <col min="13329" max="13330" width="17.42578125" style="748" customWidth="1"/>
    <col min="13331" max="13331" width="22.85546875" style="748" customWidth="1"/>
    <col min="13332" max="13568" width="11.5703125" style="748"/>
    <col min="13569" max="13569" width="8.7109375" style="748" customWidth="1"/>
    <col min="13570" max="13572" width="11.5703125" style="748" customWidth="1"/>
    <col min="13573" max="13573" width="26" style="748" bestFit="1" customWidth="1"/>
    <col min="13574" max="13574" width="10.5703125" style="748" customWidth="1"/>
    <col min="13575" max="13575" width="17.5703125" style="748" customWidth="1"/>
    <col min="13576" max="13576" width="28.28515625" style="748" bestFit="1" customWidth="1"/>
    <col min="13577" max="13577" width="9.28515625" style="748" customWidth="1"/>
    <col min="13578" max="13578" width="45.85546875" style="748" customWidth="1"/>
    <col min="13579" max="13579" width="14.5703125" style="748" customWidth="1"/>
    <col min="13580" max="13580" width="17" style="748" customWidth="1"/>
    <col min="13581" max="13582" width="22" style="748" customWidth="1"/>
    <col min="13583" max="13584" width="16.42578125" style="748" customWidth="1"/>
    <col min="13585" max="13586" width="17.42578125" style="748" customWidth="1"/>
    <col min="13587" max="13587" width="22.85546875" style="748" customWidth="1"/>
    <col min="13588" max="13824" width="11.5703125" style="748"/>
    <col min="13825" max="13825" width="8.7109375" style="748" customWidth="1"/>
    <col min="13826" max="13828" width="11.5703125" style="748" customWidth="1"/>
    <col min="13829" max="13829" width="26" style="748" bestFit="1" customWidth="1"/>
    <col min="13830" max="13830" width="10.5703125" style="748" customWidth="1"/>
    <col min="13831" max="13831" width="17.5703125" style="748" customWidth="1"/>
    <col min="13832" max="13832" width="28.28515625" style="748" bestFit="1" customWidth="1"/>
    <col min="13833" max="13833" width="9.28515625" style="748" customWidth="1"/>
    <col min="13834" max="13834" width="45.85546875" style="748" customWidth="1"/>
    <col min="13835" max="13835" width="14.5703125" style="748" customWidth="1"/>
    <col min="13836" max="13836" width="17" style="748" customWidth="1"/>
    <col min="13837" max="13838" width="22" style="748" customWidth="1"/>
    <col min="13839" max="13840" width="16.42578125" style="748" customWidth="1"/>
    <col min="13841" max="13842" width="17.42578125" style="748" customWidth="1"/>
    <col min="13843" max="13843" width="22.85546875" style="748" customWidth="1"/>
    <col min="13844" max="14080" width="11.5703125" style="748"/>
    <col min="14081" max="14081" width="8.7109375" style="748" customWidth="1"/>
    <col min="14082" max="14084" width="11.5703125" style="748" customWidth="1"/>
    <col min="14085" max="14085" width="26" style="748" bestFit="1" customWidth="1"/>
    <col min="14086" max="14086" width="10.5703125" style="748" customWidth="1"/>
    <col min="14087" max="14087" width="17.5703125" style="748" customWidth="1"/>
    <col min="14088" max="14088" width="28.28515625" style="748" bestFit="1" customWidth="1"/>
    <col min="14089" max="14089" width="9.28515625" style="748" customWidth="1"/>
    <col min="14090" max="14090" width="45.85546875" style="748" customWidth="1"/>
    <col min="14091" max="14091" width="14.5703125" style="748" customWidth="1"/>
    <col min="14092" max="14092" width="17" style="748" customWidth="1"/>
    <col min="14093" max="14094" width="22" style="748" customWidth="1"/>
    <col min="14095" max="14096" width="16.42578125" style="748" customWidth="1"/>
    <col min="14097" max="14098" width="17.42578125" style="748" customWidth="1"/>
    <col min="14099" max="14099" width="22.85546875" style="748" customWidth="1"/>
    <col min="14100" max="14336" width="11.5703125" style="748"/>
    <col min="14337" max="14337" width="8.7109375" style="748" customWidth="1"/>
    <col min="14338" max="14340" width="11.5703125" style="748" customWidth="1"/>
    <col min="14341" max="14341" width="26" style="748" bestFit="1" customWidth="1"/>
    <col min="14342" max="14342" width="10.5703125" style="748" customWidth="1"/>
    <col min="14343" max="14343" width="17.5703125" style="748" customWidth="1"/>
    <col min="14344" max="14344" width="28.28515625" style="748" bestFit="1" customWidth="1"/>
    <col min="14345" max="14345" width="9.28515625" style="748" customWidth="1"/>
    <col min="14346" max="14346" width="45.85546875" style="748" customWidth="1"/>
    <col min="14347" max="14347" width="14.5703125" style="748" customWidth="1"/>
    <col min="14348" max="14348" width="17" style="748" customWidth="1"/>
    <col min="14349" max="14350" width="22" style="748" customWidth="1"/>
    <col min="14351" max="14352" width="16.42578125" style="748" customWidth="1"/>
    <col min="14353" max="14354" width="17.42578125" style="748" customWidth="1"/>
    <col min="14355" max="14355" width="22.85546875" style="748" customWidth="1"/>
    <col min="14356" max="14592" width="11.5703125" style="748"/>
    <col min="14593" max="14593" width="8.7109375" style="748" customWidth="1"/>
    <col min="14594" max="14596" width="11.5703125" style="748" customWidth="1"/>
    <col min="14597" max="14597" width="26" style="748" bestFit="1" customWidth="1"/>
    <col min="14598" max="14598" width="10.5703125" style="748" customWidth="1"/>
    <col min="14599" max="14599" width="17.5703125" style="748" customWidth="1"/>
    <col min="14600" max="14600" width="28.28515625" style="748" bestFit="1" customWidth="1"/>
    <col min="14601" max="14601" width="9.28515625" style="748" customWidth="1"/>
    <col min="14602" max="14602" width="45.85546875" style="748" customWidth="1"/>
    <col min="14603" max="14603" width="14.5703125" style="748" customWidth="1"/>
    <col min="14604" max="14604" width="17" style="748" customWidth="1"/>
    <col min="14605" max="14606" width="22" style="748" customWidth="1"/>
    <col min="14607" max="14608" width="16.42578125" style="748" customWidth="1"/>
    <col min="14609" max="14610" width="17.42578125" style="748" customWidth="1"/>
    <col min="14611" max="14611" width="22.85546875" style="748" customWidth="1"/>
    <col min="14612" max="14848" width="11.5703125" style="748"/>
    <col min="14849" max="14849" width="8.7109375" style="748" customWidth="1"/>
    <col min="14850" max="14852" width="11.5703125" style="748" customWidth="1"/>
    <col min="14853" max="14853" width="26" style="748" bestFit="1" customWidth="1"/>
    <col min="14854" max="14854" width="10.5703125" style="748" customWidth="1"/>
    <col min="14855" max="14855" width="17.5703125" style="748" customWidth="1"/>
    <col min="14856" max="14856" width="28.28515625" style="748" bestFit="1" customWidth="1"/>
    <col min="14857" max="14857" width="9.28515625" style="748" customWidth="1"/>
    <col min="14858" max="14858" width="45.85546875" style="748" customWidth="1"/>
    <col min="14859" max="14859" width="14.5703125" style="748" customWidth="1"/>
    <col min="14860" max="14860" width="17" style="748" customWidth="1"/>
    <col min="14861" max="14862" width="22" style="748" customWidth="1"/>
    <col min="14863" max="14864" width="16.42578125" style="748" customWidth="1"/>
    <col min="14865" max="14866" width="17.42578125" style="748" customWidth="1"/>
    <col min="14867" max="14867" width="22.85546875" style="748" customWidth="1"/>
    <col min="14868" max="15104" width="11.5703125" style="748"/>
    <col min="15105" max="15105" width="8.7109375" style="748" customWidth="1"/>
    <col min="15106" max="15108" width="11.5703125" style="748" customWidth="1"/>
    <col min="15109" max="15109" width="26" style="748" bestFit="1" customWidth="1"/>
    <col min="15110" max="15110" width="10.5703125" style="748" customWidth="1"/>
    <col min="15111" max="15111" width="17.5703125" style="748" customWidth="1"/>
    <col min="15112" max="15112" width="28.28515625" style="748" bestFit="1" customWidth="1"/>
    <col min="15113" max="15113" width="9.28515625" style="748" customWidth="1"/>
    <col min="15114" max="15114" width="45.85546875" style="748" customWidth="1"/>
    <col min="15115" max="15115" width="14.5703125" style="748" customWidth="1"/>
    <col min="15116" max="15116" width="17" style="748" customWidth="1"/>
    <col min="15117" max="15118" width="22" style="748" customWidth="1"/>
    <col min="15119" max="15120" width="16.42578125" style="748" customWidth="1"/>
    <col min="15121" max="15122" width="17.42578125" style="748" customWidth="1"/>
    <col min="15123" max="15123" width="22.85546875" style="748" customWidth="1"/>
    <col min="15124" max="15360" width="11.5703125" style="748"/>
    <col min="15361" max="15361" width="8.7109375" style="748" customWidth="1"/>
    <col min="15362" max="15364" width="11.5703125" style="748" customWidth="1"/>
    <col min="15365" max="15365" width="26" style="748" bestFit="1" customWidth="1"/>
    <col min="15366" max="15366" width="10.5703125" style="748" customWidth="1"/>
    <col min="15367" max="15367" width="17.5703125" style="748" customWidth="1"/>
    <col min="15368" max="15368" width="28.28515625" style="748" bestFit="1" customWidth="1"/>
    <col min="15369" max="15369" width="9.28515625" style="748" customWidth="1"/>
    <col min="15370" max="15370" width="45.85546875" style="748" customWidth="1"/>
    <col min="15371" max="15371" width="14.5703125" style="748" customWidth="1"/>
    <col min="15372" max="15372" width="17" style="748" customWidth="1"/>
    <col min="15373" max="15374" width="22" style="748" customWidth="1"/>
    <col min="15375" max="15376" width="16.42578125" style="748" customWidth="1"/>
    <col min="15377" max="15378" width="17.42578125" style="748" customWidth="1"/>
    <col min="15379" max="15379" width="22.85546875" style="748" customWidth="1"/>
    <col min="15380" max="15616" width="11.5703125" style="748"/>
    <col min="15617" max="15617" width="8.7109375" style="748" customWidth="1"/>
    <col min="15618" max="15620" width="11.5703125" style="748" customWidth="1"/>
    <col min="15621" max="15621" width="26" style="748" bestFit="1" customWidth="1"/>
    <col min="15622" max="15622" width="10.5703125" style="748" customWidth="1"/>
    <col min="15623" max="15623" width="17.5703125" style="748" customWidth="1"/>
    <col min="15624" max="15624" width="28.28515625" style="748" bestFit="1" customWidth="1"/>
    <col min="15625" max="15625" width="9.28515625" style="748" customWidth="1"/>
    <col min="15626" max="15626" width="45.85546875" style="748" customWidth="1"/>
    <col min="15627" max="15627" width="14.5703125" style="748" customWidth="1"/>
    <col min="15628" max="15628" width="17" style="748" customWidth="1"/>
    <col min="15629" max="15630" width="22" style="748" customWidth="1"/>
    <col min="15631" max="15632" width="16.42578125" style="748" customWidth="1"/>
    <col min="15633" max="15634" width="17.42578125" style="748" customWidth="1"/>
    <col min="15635" max="15635" width="22.85546875" style="748" customWidth="1"/>
    <col min="15636" max="15872" width="11.5703125" style="748"/>
    <col min="15873" max="15873" width="8.7109375" style="748" customWidth="1"/>
    <col min="15874" max="15876" width="11.5703125" style="748" customWidth="1"/>
    <col min="15877" max="15877" width="26" style="748" bestFit="1" customWidth="1"/>
    <col min="15878" max="15878" width="10.5703125" style="748" customWidth="1"/>
    <col min="15879" max="15879" width="17.5703125" style="748" customWidth="1"/>
    <col min="15880" max="15880" width="28.28515625" style="748" bestFit="1" customWidth="1"/>
    <col min="15881" max="15881" width="9.28515625" style="748" customWidth="1"/>
    <col min="15882" max="15882" width="45.85546875" style="748" customWidth="1"/>
    <col min="15883" max="15883" width="14.5703125" style="748" customWidth="1"/>
    <col min="15884" max="15884" width="17" style="748" customWidth="1"/>
    <col min="15885" max="15886" width="22" style="748" customWidth="1"/>
    <col min="15887" max="15888" width="16.42578125" style="748" customWidth="1"/>
    <col min="15889" max="15890" width="17.42578125" style="748" customWidth="1"/>
    <col min="15891" max="15891" width="22.85546875" style="748" customWidth="1"/>
    <col min="15892" max="16128" width="11.5703125" style="748"/>
    <col min="16129" max="16129" width="8.7109375" style="748" customWidth="1"/>
    <col min="16130" max="16132" width="11.5703125" style="748" customWidth="1"/>
    <col min="16133" max="16133" width="26" style="748" bestFit="1" customWidth="1"/>
    <col min="16134" max="16134" width="10.5703125" style="748" customWidth="1"/>
    <col min="16135" max="16135" width="17.5703125" style="748" customWidth="1"/>
    <col min="16136" max="16136" width="28.28515625" style="748" bestFit="1" customWidth="1"/>
    <col min="16137" max="16137" width="9.28515625" style="748" customWidth="1"/>
    <col min="16138" max="16138" width="45.85546875" style="748" customWidth="1"/>
    <col min="16139" max="16139" width="14.5703125" style="748" customWidth="1"/>
    <col min="16140" max="16140" width="17" style="748" customWidth="1"/>
    <col min="16141" max="16142" width="22" style="748" customWidth="1"/>
    <col min="16143" max="16144" width="16.42578125" style="748" customWidth="1"/>
    <col min="16145" max="16146" width="17.42578125" style="748" customWidth="1"/>
    <col min="16147" max="16147" width="22.85546875" style="748" customWidth="1"/>
    <col min="16148" max="16384" width="11.5703125" style="748"/>
  </cols>
  <sheetData>
    <row r="1" spans="1:256" ht="15.75" customHeight="1" thickBot="1">
      <c r="A1" s="24" t="s">
        <v>32</v>
      </c>
      <c r="B1" s="24"/>
      <c r="C1" s="24"/>
      <c r="D1" s="24"/>
      <c r="E1" s="24"/>
      <c r="F1" s="24"/>
      <c r="G1" s="24"/>
      <c r="H1" s="24"/>
      <c r="I1" s="260"/>
      <c r="J1" s="24"/>
      <c r="K1" s="24"/>
      <c r="L1" s="24"/>
      <c r="M1" s="380" t="s">
        <v>875</v>
      </c>
      <c r="N1" s="380" t="s">
        <v>878</v>
      </c>
      <c r="IT1" s="747"/>
      <c r="IU1" s="747"/>
      <c r="IV1" s="747"/>
    </row>
    <row r="2" spans="1:256" ht="15.75" customHeight="1" thickBot="1">
      <c r="A2" s="25"/>
      <c r="B2" s="25"/>
      <c r="C2" s="25"/>
      <c r="D2" s="25"/>
      <c r="E2" s="25"/>
      <c r="F2" s="25"/>
      <c r="G2" s="25"/>
      <c r="H2" s="25"/>
      <c r="I2" s="347"/>
      <c r="J2" s="25"/>
      <c r="K2" s="25"/>
      <c r="L2" s="25"/>
      <c r="M2" s="380" t="s">
        <v>1192</v>
      </c>
      <c r="N2" s="380">
        <v>2012</v>
      </c>
      <c r="O2" s="23"/>
      <c r="P2" s="23"/>
      <c r="Q2" s="23"/>
      <c r="R2" s="23"/>
      <c r="S2" s="23"/>
      <c r="IT2" s="747"/>
      <c r="IU2" s="747"/>
      <c r="IV2" s="747"/>
    </row>
    <row r="3" spans="1:256" ht="12.95" customHeight="1" thickBot="1">
      <c r="A3" s="1078" t="s">
        <v>876</v>
      </c>
      <c r="B3" s="1078" t="s">
        <v>945</v>
      </c>
      <c r="C3" s="1078" t="s">
        <v>6</v>
      </c>
      <c r="D3" s="1078" t="s">
        <v>918</v>
      </c>
      <c r="E3" s="1078" t="s">
        <v>881</v>
      </c>
      <c r="F3" s="1078" t="s">
        <v>877</v>
      </c>
      <c r="G3" s="1078" t="s">
        <v>890</v>
      </c>
      <c r="H3" s="1078" t="s">
        <v>946</v>
      </c>
      <c r="I3" s="1078" t="s">
        <v>947</v>
      </c>
      <c r="J3" s="1078" t="s">
        <v>7</v>
      </c>
      <c r="K3" s="1079" t="s">
        <v>3</v>
      </c>
      <c r="L3" s="1079"/>
      <c r="M3" s="1079"/>
      <c r="N3" s="1079"/>
      <c r="O3" s="379"/>
      <c r="P3" s="379"/>
      <c r="Q3" s="379"/>
      <c r="R3" s="379"/>
      <c r="S3" s="23"/>
    </row>
    <row r="4" spans="1:256" ht="64.5" thickBot="1">
      <c r="A4" s="1078"/>
      <c r="B4" s="1078"/>
      <c r="C4" s="1078"/>
      <c r="D4" s="1078"/>
      <c r="E4" s="1078"/>
      <c r="F4" s="1078"/>
      <c r="G4" s="1078"/>
      <c r="H4" s="1078"/>
      <c r="I4" s="1078"/>
      <c r="J4" s="1078"/>
      <c r="K4" s="348" t="s">
        <v>950</v>
      </c>
      <c r="L4" s="350" t="s">
        <v>952</v>
      </c>
      <c r="M4" s="349" t="s">
        <v>954</v>
      </c>
      <c r="N4" s="350" t="s">
        <v>8</v>
      </c>
      <c r="O4" s="23"/>
      <c r="P4" s="23"/>
      <c r="Q4" s="23"/>
      <c r="R4" s="23"/>
      <c r="S4" s="23"/>
      <c r="IT4" s="747"/>
      <c r="IU4" s="747"/>
      <c r="IV4" s="747"/>
    </row>
    <row r="5" spans="1:256" s="804" customFormat="1">
      <c r="A5" s="564" t="s">
        <v>906</v>
      </c>
      <c r="B5" s="564" t="s">
        <v>906</v>
      </c>
      <c r="C5" s="564" t="s">
        <v>914</v>
      </c>
      <c r="D5" s="381">
        <v>2012</v>
      </c>
      <c r="E5" s="565" t="s">
        <v>1041</v>
      </c>
      <c r="F5" s="566" t="s">
        <v>78</v>
      </c>
      <c r="G5" s="565" t="s">
        <v>1027</v>
      </c>
      <c r="H5" s="382" t="s">
        <v>965</v>
      </c>
      <c r="I5" s="381">
        <v>1</v>
      </c>
      <c r="J5" s="567" t="s">
        <v>821</v>
      </c>
      <c r="K5" s="325">
        <v>1490</v>
      </c>
      <c r="L5" s="568">
        <v>0</v>
      </c>
      <c r="M5" s="325">
        <v>0</v>
      </c>
      <c r="N5" s="325">
        <f>K5+L5+M5</f>
        <v>1490</v>
      </c>
    </row>
    <row r="6" spans="1:256" s="804" customFormat="1">
      <c r="A6" s="565" t="s">
        <v>906</v>
      </c>
      <c r="B6" s="565" t="s">
        <v>906</v>
      </c>
      <c r="C6" s="565" t="s">
        <v>914</v>
      </c>
      <c r="D6" s="381">
        <v>2012</v>
      </c>
      <c r="E6" s="565" t="s">
        <v>1041</v>
      </c>
      <c r="F6" s="566" t="s">
        <v>78</v>
      </c>
      <c r="G6" s="565" t="s">
        <v>1027</v>
      </c>
      <c r="H6" s="382" t="s">
        <v>1009</v>
      </c>
      <c r="I6" s="381">
        <v>3</v>
      </c>
      <c r="J6" s="567" t="s">
        <v>821</v>
      </c>
      <c r="K6" s="602">
        <v>436</v>
      </c>
      <c r="L6" s="325">
        <v>0</v>
      </c>
      <c r="M6" s="325">
        <v>0</v>
      </c>
      <c r="N6" s="325">
        <f>K6+L6+M6</f>
        <v>436</v>
      </c>
    </row>
    <row r="7" spans="1:256" s="804" customFormat="1">
      <c r="A7" s="565" t="s">
        <v>906</v>
      </c>
      <c r="B7" s="565" t="s">
        <v>906</v>
      </c>
      <c r="C7" s="565" t="s">
        <v>914</v>
      </c>
      <c r="D7" s="381">
        <v>2012</v>
      </c>
      <c r="E7" s="565" t="s">
        <v>1041</v>
      </c>
      <c r="F7" s="566" t="s">
        <v>78</v>
      </c>
      <c r="G7" s="565" t="s">
        <v>1027</v>
      </c>
      <c r="H7" s="382" t="s">
        <v>988</v>
      </c>
      <c r="I7" s="381">
        <v>1</v>
      </c>
      <c r="J7" s="567" t="s">
        <v>821</v>
      </c>
      <c r="K7" s="325">
        <v>0</v>
      </c>
      <c r="L7" s="325">
        <v>0</v>
      </c>
      <c r="M7" s="325">
        <v>0</v>
      </c>
      <c r="N7" s="325">
        <f>K7+L7+M7</f>
        <v>0</v>
      </c>
      <c r="P7" s="1028"/>
      <c r="Q7" s="1028"/>
      <c r="R7" s="1028"/>
      <c r="S7" s="1028"/>
    </row>
    <row r="8" spans="1:256" s="804" customFormat="1">
      <c r="A8" s="565" t="s">
        <v>906</v>
      </c>
      <c r="B8" s="565" t="s">
        <v>906</v>
      </c>
      <c r="C8" s="565" t="s">
        <v>914</v>
      </c>
      <c r="D8" s="381">
        <v>2012</v>
      </c>
      <c r="E8" s="536" t="s">
        <v>1041</v>
      </c>
      <c r="F8" s="566" t="s">
        <v>78</v>
      </c>
      <c r="G8" s="536" t="s">
        <v>1027</v>
      </c>
      <c r="H8" s="569" t="s">
        <v>1020</v>
      </c>
      <c r="I8" s="325">
        <v>1</v>
      </c>
      <c r="J8" s="536" t="s">
        <v>822</v>
      </c>
      <c r="K8" s="325">
        <v>0</v>
      </c>
      <c r="L8" s="325">
        <v>0</v>
      </c>
      <c r="M8" s="325">
        <v>0</v>
      </c>
      <c r="N8" s="325">
        <f t="shared" ref="N8:N62" si="0">K8+L8+M8</f>
        <v>0</v>
      </c>
    </row>
    <row r="9" spans="1:256" s="804" customFormat="1">
      <c r="A9" s="565" t="s">
        <v>906</v>
      </c>
      <c r="B9" s="565" t="s">
        <v>906</v>
      </c>
      <c r="C9" s="565" t="s">
        <v>914</v>
      </c>
      <c r="D9" s="381">
        <v>2012</v>
      </c>
      <c r="E9" s="536" t="s">
        <v>1041</v>
      </c>
      <c r="F9" s="566" t="s">
        <v>78</v>
      </c>
      <c r="G9" s="536" t="s">
        <v>1027</v>
      </c>
      <c r="H9" s="569" t="s">
        <v>987</v>
      </c>
      <c r="I9" s="325">
        <v>1</v>
      </c>
      <c r="J9" s="536" t="s">
        <v>822</v>
      </c>
      <c r="K9" s="325">
        <v>0</v>
      </c>
      <c r="L9" s="325">
        <v>0</v>
      </c>
      <c r="M9" s="325">
        <v>0</v>
      </c>
      <c r="N9" s="325">
        <f t="shared" si="0"/>
        <v>0</v>
      </c>
    </row>
    <row r="10" spans="1:256" s="804" customFormat="1">
      <c r="A10" s="565" t="s">
        <v>906</v>
      </c>
      <c r="B10" s="565" t="s">
        <v>906</v>
      </c>
      <c r="C10" s="565" t="s">
        <v>914</v>
      </c>
      <c r="D10" s="381">
        <v>2012</v>
      </c>
      <c r="E10" s="536" t="s">
        <v>883</v>
      </c>
      <c r="F10" s="570" t="s">
        <v>943</v>
      </c>
      <c r="G10" s="536" t="s">
        <v>539</v>
      </c>
      <c r="H10" s="569" t="s">
        <v>965</v>
      </c>
      <c r="I10" s="325">
        <v>1</v>
      </c>
      <c r="J10" s="536" t="s">
        <v>825</v>
      </c>
      <c r="K10" s="325">
        <v>17198</v>
      </c>
      <c r="L10" s="325">
        <v>0</v>
      </c>
      <c r="M10" s="325">
        <v>0</v>
      </c>
      <c r="N10" s="325">
        <f t="shared" si="0"/>
        <v>17198</v>
      </c>
    </row>
    <row r="11" spans="1:256" s="804" customFormat="1">
      <c r="A11" s="565" t="s">
        <v>906</v>
      </c>
      <c r="B11" s="565" t="s">
        <v>906</v>
      </c>
      <c r="C11" s="565" t="s">
        <v>914</v>
      </c>
      <c r="D11" s="381">
        <v>2012</v>
      </c>
      <c r="E11" s="536" t="s">
        <v>883</v>
      </c>
      <c r="F11" s="570" t="s">
        <v>943</v>
      </c>
      <c r="G11" s="536" t="s">
        <v>539</v>
      </c>
      <c r="H11" s="569" t="s">
        <v>1010</v>
      </c>
      <c r="I11" s="325">
        <v>2</v>
      </c>
      <c r="J11" s="536" t="s">
        <v>825</v>
      </c>
      <c r="K11" s="325">
        <v>1546</v>
      </c>
      <c r="L11" s="325">
        <v>0</v>
      </c>
      <c r="M11" s="325">
        <v>0</v>
      </c>
      <c r="N11" s="325">
        <f t="shared" si="0"/>
        <v>1546</v>
      </c>
    </row>
    <row r="12" spans="1:256" s="804" customFormat="1">
      <c r="A12" s="565" t="s">
        <v>906</v>
      </c>
      <c r="B12" s="565" t="s">
        <v>906</v>
      </c>
      <c r="C12" s="565" t="s">
        <v>914</v>
      </c>
      <c r="D12" s="381">
        <v>2012</v>
      </c>
      <c r="E12" s="536" t="s">
        <v>883</v>
      </c>
      <c r="F12" s="570" t="s">
        <v>943</v>
      </c>
      <c r="G12" s="536" t="s">
        <v>539</v>
      </c>
      <c r="H12" s="569" t="s">
        <v>1009</v>
      </c>
      <c r="I12" s="325">
        <v>1</v>
      </c>
      <c r="J12" s="536" t="s">
        <v>825</v>
      </c>
      <c r="K12" s="325">
        <v>2237</v>
      </c>
      <c r="L12" s="325">
        <v>0</v>
      </c>
      <c r="M12" s="325">
        <v>0</v>
      </c>
      <c r="N12" s="325">
        <f t="shared" si="0"/>
        <v>2237</v>
      </c>
    </row>
    <row r="13" spans="1:256" s="804" customFormat="1">
      <c r="A13" s="565" t="s">
        <v>906</v>
      </c>
      <c r="B13" s="565" t="s">
        <v>906</v>
      </c>
      <c r="C13" s="565" t="s">
        <v>914</v>
      </c>
      <c r="D13" s="381">
        <v>2012</v>
      </c>
      <c r="E13" s="536" t="s">
        <v>883</v>
      </c>
      <c r="F13" s="570" t="s">
        <v>943</v>
      </c>
      <c r="G13" s="536" t="s">
        <v>539</v>
      </c>
      <c r="H13" s="569" t="s">
        <v>1026</v>
      </c>
      <c r="I13" s="325">
        <v>2</v>
      </c>
      <c r="J13" s="536" t="s">
        <v>825</v>
      </c>
      <c r="K13" s="325">
        <v>1114</v>
      </c>
      <c r="L13" s="325">
        <v>0</v>
      </c>
      <c r="M13" s="325">
        <v>0</v>
      </c>
      <c r="N13" s="325">
        <f t="shared" si="0"/>
        <v>1114</v>
      </c>
    </row>
    <row r="14" spans="1:256" s="804" customFormat="1">
      <c r="A14" s="565" t="s">
        <v>906</v>
      </c>
      <c r="B14" s="565" t="s">
        <v>906</v>
      </c>
      <c r="C14" s="565" t="s">
        <v>914</v>
      </c>
      <c r="D14" s="381">
        <v>2012</v>
      </c>
      <c r="E14" s="536" t="s">
        <v>883</v>
      </c>
      <c r="F14" s="570" t="s">
        <v>943</v>
      </c>
      <c r="G14" s="536" t="s">
        <v>539</v>
      </c>
      <c r="H14" s="569" t="s">
        <v>848</v>
      </c>
      <c r="I14" s="325">
        <v>1</v>
      </c>
      <c r="J14" s="536" t="s">
        <v>825</v>
      </c>
      <c r="K14" s="325">
        <v>59</v>
      </c>
      <c r="L14" s="325">
        <v>0</v>
      </c>
      <c r="M14" s="325">
        <v>0</v>
      </c>
      <c r="N14" s="325">
        <f t="shared" si="0"/>
        <v>59</v>
      </c>
    </row>
    <row r="15" spans="1:256" s="804" customFormat="1">
      <c r="A15" s="565" t="s">
        <v>906</v>
      </c>
      <c r="B15" s="565" t="s">
        <v>906</v>
      </c>
      <c r="C15" s="565" t="s">
        <v>914</v>
      </c>
      <c r="D15" s="381">
        <v>2012</v>
      </c>
      <c r="E15" s="536" t="s">
        <v>883</v>
      </c>
      <c r="F15" s="570" t="s">
        <v>943</v>
      </c>
      <c r="G15" s="536" t="s">
        <v>539</v>
      </c>
      <c r="H15" s="569" t="s">
        <v>988</v>
      </c>
      <c r="I15" s="325">
        <v>1</v>
      </c>
      <c r="J15" s="536" t="s">
        <v>825</v>
      </c>
      <c r="K15" s="325">
        <v>7837</v>
      </c>
      <c r="L15" s="325">
        <v>0</v>
      </c>
      <c r="M15" s="325">
        <v>0</v>
      </c>
      <c r="N15" s="325">
        <f t="shared" si="0"/>
        <v>7837</v>
      </c>
    </row>
    <row r="16" spans="1:256" s="804" customFormat="1">
      <c r="A16" s="565" t="s">
        <v>906</v>
      </c>
      <c r="B16" s="565" t="s">
        <v>906</v>
      </c>
      <c r="C16" s="565" t="s">
        <v>914</v>
      </c>
      <c r="D16" s="381">
        <v>2012</v>
      </c>
      <c r="E16" s="536" t="s">
        <v>883</v>
      </c>
      <c r="F16" s="570" t="s">
        <v>943</v>
      </c>
      <c r="G16" s="536" t="s">
        <v>539</v>
      </c>
      <c r="H16" s="569" t="s">
        <v>1008</v>
      </c>
      <c r="I16" s="325">
        <v>1</v>
      </c>
      <c r="J16" s="536" t="s">
        <v>825</v>
      </c>
      <c r="K16" s="325">
        <v>36279</v>
      </c>
      <c r="L16" s="325">
        <v>0</v>
      </c>
      <c r="M16" s="325">
        <v>0</v>
      </c>
      <c r="N16" s="325">
        <f t="shared" si="0"/>
        <v>36279</v>
      </c>
    </row>
    <row r="17" spans="1:19" s="804" customFormat="1">
      <c r="A17" s="565" t="s">
        <v>906</v>
      </c>
      <c r="B17" s="565" t="s">
        <v>906</v>
      </c>
      <c r="C17" s="565" t="s">
        <v>914</v>
      </c>
      <c r="D17" s="381">
        <v>2012</v>
      </c>
      <c r="E17" s="536" t="s">
        <v>883</v>
      </c>
      <c r="F17" s="536" t="s">
        <v>880</v>
      </c>
      <c r="G17" s="536" t="s">
        <v>1042</v>
      </c>
      <c r="H17" s="569" t="s">
        <v>1056</v>
      </c>
      <c r="I17" s="325">
        <v>2</v>
      </c>
      <c r="J17" s="536" t="s">
        <v>603</v>
      </c>
      <c r="K17" s="325">
        <v>0</v>
      </c>
      <c r="L17" s="325">
        <v>6</v>
      </c>
      <c r="M17" s="325">
        <v>0</v>
      </c>
      <c r="N17" s="325">
        <f t="shared" si="0"/>
        <v>6</v>
      </c>
    </row>
    <row r="18" spans="1:19" s="804" customFormat="1">
      <c r="A18" s="565" t="s">
        <v>906</v>
      </c>
      <c r="B18" s="565" t="s">
        <v>906</v>
      </c>
      <c r="C18" s="565" t="s">
        <v>914</v>
      </c>
      <c r="D18" s="381">
        <v>2012</v>
      </c>
      <c r="E18" s="536" t="s">
        <v>883</v>
      </c>
      <c r="F18" s="536" t="s">
        <v>880</v>
      </c>
      <c r="G18" s="536" t="s">
        <v>1042</v>
      </c>
      <c r="H18" s="569" t="s">
        <v>633</v>
      </c>
      <c r="I18" s="325">
        <v>3</v>
      </c>
      <c r="J18" s="536" t="s">
        <v>603</v>
      </c>
      <c r="K18" s="325">
        <v>0</v>
      </c>
      <c r="L18" s="325">
        <v>148</v>
      </c>
      <c r="M18" s="325">
        <v>0</v>
      </c>
      <c r="N18" s="325">
        <f t="shared" si="0"/>
        <v>148</v>
      </c>
    </row>
    <row r="19" spans="1:19" s="804" customFormat="1">
      <c r="A19" s="565" t="s">
        <v>906</v>
      </c>
      <c r="B19" s="565" t="s">
        <v>906</v>
      </c>
      <c r="C19" s="565" t="s">
        <v>914</v>
      </c>
      <c r="D19" s="381">
        <v>2012</v>
      </c>
      <c r="E19" s="536" t="s">
        <v>883</v>
      </c>
      <c r="F19" s="536" t="s">
        <v>880</v>
      </c>
      <c r="G19" s="536" t="s">
        <v>1042</v>
      </c>
      <c r="H19" s="569" t="s">
        <v>634</v>
      </c>
      <c r="I19" s="325">
        <v>3</v>
      </c>
      <c r="J19" s="536" t="s">
        <v>603</v>
      </c>
      <c r="K19" s="325">
        <v>0</v>
      </c>
      <c r="L19" s="325">
        <v>6</v>
      </c>
      <c r="M19" s="325">
        <v>0</v>
      </c>
      <c r="N19" s="325">
        <f t="shared" si="0"/>
        <v>6</v>
      </c>
    </row>
    <row r="20" spans="1:19" s="804" customFormat="1">
      <c r="A20" s="565" t="s">
        <v>906</v>
      </c>
      <c r="B20" s="565" t="s">
        <v>906</v>
      </c>
      <c r="C20" s="565" t="s">
        <v>914</v>
      </c>
      <c r="D20" s="381">
        <v>2012</v>
      </c>
      <c r="E20" s="536" t="s">
        <v>883</v>
      </c>
      <c r="F20" s="536" t="s">
        <v>880</v>
      </c>
      <c r="G20" s="536" t="s">
        <v>1042</v>
      </c>
      <c r="H20" s="569" t="s">
        <v>1285</v>
      </c>
      <c r="I20" s="325">
        <v>3</v>
      </c>
      <c r="J20" s="536" t="s">
        <v>603</v>
      </c>
      <c r="K20" s="325">
        <v>0</v>
      </c>
      <c r="L20" s="325">
        <v>5</v>
      </c>
      <c r="M20" s="325">
        <v>0</v>
      </c>
      <c r="N20" s="325">
        <f t="shared" si="0"/>
        <v>5</v>
      </c>
    </row>
    <row r="21" spans="1:19" s="804" customFormat="1">
      <c r="A21" s="565" t="s">
        <v>906</v>
      </c>
      <c r="B21" s="565" t="s">
        <v>906</v>
      </c>
      <c r="C21" s="565" t="s">
        <v>914</v>
      </c>
      <c r="D21" s="381">
        <v>2012</v>
      </c>
      <c r="E21" s="536" t="s">
        <v>883</v>
      </c>
      <c r="F21" s="536" t="s">
        <v>880</v>
      </c>
      <c r="G21" s="536" t="s">
        <v>1042</v>
      </c>
      <c r="H21" s="569" t="s">
        <v>635</v>
      </c>
      <c r="I21" s="325">
        <v>3</v>
      </c>
      <c r="J21" s="536" t="s">
        <v>603</v>
      </c>
      <c r="K21" s="325">
        <v>0</v>
      </c>
      <c r="L21" s="325">
        <v>48</v>
      </c>
      <c r="M21" s="325">
        <v>0</v>
      </c>
      <c r="N21" s="325">
        <f t="shared" si="0"/>
        <v>48</v>
      </c>
    </row>
    <row r="22" spans="1:19" s="804" customFormat="1">
      <c r="A22" s="565" t="s">
        <v>906</v>
      </c>
      <c r="B22" s="565" t="s">
        <v>906</v>
      </c>
      <c r="C22" s="565" t="s">
        <v>914</v>
      </c>
      <c r="D22" s="381">
        <v>2012</v>
      </c>
      <c r="E22" s="536" t="s">
        <v>883</v>
      </c>
      <c r="F22" s="536" t="s">
        <v>880</v>
      </c>
      <c r="G22" s="536" t="s">
        <v>1042</v>
      </c>
      <c r="H22" s="569" t="s">
        <v>636</v>
      </c>
      <c r="I22" s="325">
        <v>3</v>
      </c>
      <c r="J22" s="536" t="s">
        <v>603</v>
      </c>
      <c r="K22" s="325">
        <v>0</v>
      </c>
      <c r="L22" s="325">
        <v>2</v>
      </c>
      <c r="M22" s="325">
        <v>0</v>
      </c>
      <c r="N22" s="325">
        <f t="shared" si="0"/>
        <v>2</v>
      </c>
    </row>
    <row r="23" spans="1:19" s="804" customFormat="1">
      <c r="A23" s="565" t="s">
        <v>906</v>
      </c>
      <c r="B23" s="565" t="s">
        <v>906</v>
      </c>
      <c r="C23" s="565" t="s">
        <v>914</v>
      </c>
      <c r="D23" s="381">
        <v>2012</v>
      </c>
      <c r="E23" s="536" t="s">
        <v>883</v>
      </c>
      <c r="F23" s="536" t="s">
        <v>880</v>
      </c>
      <c r="G23" s="536" t="s">
        <v>874</v>
      </c>
      <c r="H23" s="382" t="s">
        <v>1031</v>
      </c>
      <c r="I23" s="381">
        <v>2</v>
      </c>
      <c r="J23" s="567" t="s">
        <v>603</v>
      </c>
      <c r="K23" s="325">
        <v>0</v>
      </c>
      <c r="L23" s="325">
        <v>279</v>
      </c>
      <c r="M23" s="325">
        <v>0</v>
      </c>
      <c r="N23" s="325">
        <f t="shared" si="0"/>
        <v>279</v>
      </c>
    </row>
    <row r="24" spans="1:19" s="804" customFormat="1">
      <c r="A24" s="565" t="s">
        <v>906</v>
      </c>
      <c r="B24" s="565" t="s">
        <v>906</v>
      </c>
      <c r="C24" s="565" t="s">
        <v>914</v>
      </c>
      <c r="D24" s="381">
        <v>2012</v>
      </c>
      <c r="E24" s="536" t="s">
        <v>883</v>
      </c>
      <c r="F24" s="536" t="s">
        <v>880</v>
      </c>
      <c r="G24" s="536" t="s">
        <v>1042</v>
      </c>
      <c r="H24" s="382" t="s">
        <v>637</v>
      </c>
      <c r="I24" s="325">
        <v>3</v>
      </c>
      <c r="J24" s="567" t="s">
        <v>603</v>
      </c>
      <c r="K24" s="325">
        <v>0</v>
      </c>
      <c r="L24" s="325">
        <v>2</v>
      </c>
      <c r="M24" s="325">
        <v>0</v>
      </c>
      <c r="N24" s="325">
        <f t="shared" si="0"/>
        <v>2</v>
      </c>
      <c r="P24" s="1028"/>
      <c r="Q24" s="1028"/>
      <c r="R24" s="1028"/>
      <c r="S24" s="1028"/>
    </row>
    <row r="25" spans="1:19" s="804" customFormat="1">
      <c r="A25" s="565" t="s">
        <v>906</v>
      </c>
      <c r="B25" s="565" t="s">
        <v>906</v>
      </c>
      <c r="C25" s="565" t="s">
        <v>914</v>
      </c>
      <c r="D25" s="381">
        <v>2012</v>
      </c>
      <c r="E25" s="536" t="s">
        <v>883</v>
      </c>
      <c r="F25" s="536" t="s">
        <v>880</v>
      </c>
      <c r="G25" s="536" t="s">
        <v>1042</v>
      </c>
      <c r="H25" s="569" t="s">
        <v>508</v>
      </c>
      <c r="I25" s="325">
        <v>2</v>
      </c>
      <c r="J25" s="536" t="s">
        <v>603</v>
      </c>
      <c r="K25" s="325">
        <v>0</v>
      </c>
      <c r="L25" s="325">
        <v>8</v>
      </c>
      <c r="M25" s="325">
        <v>0</v>
      </c>
      <c r="N25" s="325">
        <f t="shared" si="0"/>
        <v>8</v>
      </c>
    </row>
    <row r="26" spans="1:19" s="804" customFormat="1">
      <c r="A26" s="565" t="s">
        <v>906</v>
      </c>
      <c r="B26" s="565" t="s">
        <v>906</v>
      </c>
      <c r="C26" s="565" t="s">
        <v>914</v>
      </c>
      <c r="D26" s="381">
        <v>2012</v>
      </c>
      <c r="E26" s="536" t="s">
        <v>883</v>
      </c>
      <c r="F26" s="536" t="s">
        <v>880</v>
      </c>
      <c r="G26" s="536" t="s">
        <v>1042</v>
      </c>
      <c r="H26" s="569" t="s">
        <v>638</v>
      </c>
      <c r="I26" s="325">
        <v>2</v>
      </c>
      <c r="J26" s="536" t="s">
        <v>603</v>
      </c>
      <c r="K26" s="325">
        <v>0</v>
      </c>
      <c r="L26" s="325">
        <v>65</v>
      </c>
      <c r="M26" s="325">
        <v>0</v>
      </c>
      <c r="N26" s="325">
        <f t="shared" si="0"/>
        <v>65</v>
      </c>
    </row>
    <row r="27" spans="1:19" s="804" customFormat="1">
      <c r="A27" s="565" t="s">
        <v>906</v>
      </c>
      <c r="B27" s="565" t="s">
        <v>906</v>
      </c>
      <c r="C27" s="565" t="s">
        <v>914</v>
      </c>
      <c r="D27" s="381">
        <v>2012</v>
      </c>
      <c r="E27" s="536" t="s">
        <v>883</v>
      </c>
      <c r="F27" s="536" t="s">
        <v>880</v>
      </c>
      <c r="G27" s="536" t="s">
        <v>1042</v>
      </c>
      <c r="H27" s="569" t="s">
        <v>639</v>
      </c>
      <c r="I27" s="325">
        <v>3</v>
      </c>
      <c r="J27" s="536" t="s">
        <v>603</v>
      </c>
      <c r="K27" s="325">
        <v>0</v>
      </c>
      <c r="L27" s="325">
        <v>2</v>
      </c>
      <c r="M27" s="325">
        <v>0</v>
      </c>
      <c r="N27" s="325">
        <f t="shared" si="0"/>
        <v>2</v>
      </c>
    </row>
    <row r="28" spans="1:19" s="804" customFormat="1">
      <c r="A28" s="565" t="s">
        <v>906</v>
      </c>
      <c r="B28" s="565" t="s">
        <v>906</v>
      </c>
      <c r="C28" s="565" t="s">
        <v>914</v>
      </c>
      <c r="D28" s="381">
        <v>2012</v>
      </c>
      <c r="E28" s="536" t="s">
        <v>883</v>
      </c>
      <c r="F28" s="536" t="s">
        <v>880</v>
      </c>
      <c r="G28" s="536" t="s">
        <v>1042</v>
      </c>
      <c r="H28" s="569" t="s">
        <v>640</v>
      </c>
      <c r="I28" s="325">
        <v>3</v>
      </c>
      <c r="J28" s="536" t="s">
        <v>603</v>
      </c>
      <c r="K28" s="325">
        <v>0</v>
      </c>
      <c r="L28" s="325">
        <v>83</v>
      </c>
      <c r="M28" s="325">
        <v>0</v>
      </c>
      <c r="N28" s="325">
        <f t="shared" si="0"/>
        <v>83</v>
      </c>
    </row>
    <row r="29" spans="1:19" s="804" customFormat="1">
      <c r="A29" s="565" t="s">
        <v>906</v>
      </c>
      <c r="B29" s="565" t="s">
        <v>906</v>
      </c>
      <c r="C29" s="565" t="s">
        <v>914</v>
      </c>
      <c r="D29" s="381">
        <v>2012</v>
      </c>
      <c r="E29" s="536" t="s">
        <v>883</v>
      </c>
      <c r="F29" s="536" t="s">
        <v>880</v>
      </c>
      <c r="G29" s="536" t="s">
        <v>1042</v>
      </c>
      <c r="H29" s="569" t="s">
        <v>641</v>
      </c>
      <c r="I29" s="325">
        <v>3</v>
      </c>
      <c r="J29" s="536" t="s">
        <v>603</v>
      </c>
      <c r="K29" s="325">
        <v>0</v>
      </c>
      <c r="L29" s="325">
        <v>223</v>
      </c>
      <c r="M29" s="325">
        <v>0</v>
      </c>
      <c r="N29" s="325">
        <f t="shared" si="0"/>
        <v>223</v>
      </c>
    </row>
    <row r="30" spans="1:19" s="804" customFormat="1">
      <c r="A30" s="565" t="s">
        <v>906</v>
      </c>
      <c r="B30" s="565" t="s">
        <v>906</v>
      </c>
      <c r="C30" s="565" t="s">
        <v>914</v>
      </c>
      <c r="D30" s="381">
        <v>2012</v>
      </c>
      <c r="E30" s="536" t="s">
        <v>883</v>
      </c>
      <c r="F30" s="536" t="s">
        <v>880</v>
      </c>
      <c r="G30" s="536" t="s">
        <v>1042</v>
      </c>
      <c r="H30" s="569" t="s">
        <v>642</v>
      </c>
      <c r="I30" s="325">
        <v>3</v>
      </c>
      <c r="J30" s="536" t="s">
        <v>603</v>
      </c>
      <c r="K30" s="325">
        <v>0</v>
      </c>
      <c r="L30" s="325">
        <v>65</v>
      </c>
      <c r="M30" s="325">
        <v>0</v>
      </c>
      <c r="N30" s="325">
        <f t="shared" si="0"/>
        <v>65</v>
      </c>
    </row>
    <row r="31" spans="1:19" s="804" customFormat="1">
      <c r="A31" s="565" t="s">
        <v>906</v>
      </c>
      <c r="B31" s="565" t="s">
        <v>906</v>
      </c>
      <c r="C31" s="565" t="s">
        <v>914</v>
      </c>
      <c r="D31" s="381">
        <v>2012</v>
      </c>
      <c r="E31" s="536" t="s">
        <v>883</v>
      </c>
      <c r="F31" s="536" t="s">
        <v>880</v>
      </c>
      <c r="G31" s="536" t="s">
        <v>1042</v>
      </c>
      <c r="H31" s="569" t="s">
        <v>643</v>
      </c>
      <c r="I31" s="325">
        <v>3</v>
      </c>
      <c r="J31" s="536" t="s">
        <v>603</v>
      </c>
      <c r="K31" s="325">
        <v>0</v>
      </c>
      <c r="L31" s="325">
        <v>2</v>
      </c>
      <c r="M31" s="325">
        <v>0</v>
      </c>
      <c r="N31" s="325">
        <f t="shared" si="0"/>
        <v>2</v>
      </c>
    </row>
    <row r="32" spans="1:19" s="804" customFormat="1">
      <c r="A32" s="565" t="s">
        <v>906</v>
      </c>
      <c r="B32" s="565" t="s">
        <v>906</v>
      </c>
      <c r="C32" s="565" t="s">
        <v>914</v>
      </c>
      <c r="D32" s="381">
        <v>2012</v>
      </c>
      <c r="E32" s="536" t="s">
        <v>883</v>
      </c>
      <c r="F32" s="536" t="s">
        <v>880</v>
      </c>
      <c r="G32" s="536" t="s">
        <v>1042</v>
      </c>
      <c r="H32" s="569" t="s">
        <v>1062</v>
      </c>
      <c r="I32" s="325">
        <v>2</v>
      </c>
      <c r="J32" s="536" t="s">
        <v>603</v>
      </c>
      <c r="K32" s="325">
        <v>0</v>
      </c>
      <c r="L32" s="325">
        <v>92</v>
      </c>
      <c r="M32" s="325">
        <v>0</v>
      </c>
      <c r="N32" s="325">
        <f t="shared" si="0"/>
        <v>92</v>
      </c>
    </row>
    <row r="33" spans="1:19" s="804" customFormat="1">
      <c r="A33" s="565" t="s">
        <v>906</v>
      </c>
      <c r="B33" s="565" t="s">
        <v>906</v>
      </c>
      <c r="C33" s="565" t="s">
        <v>914</v>
      </c>
      <c r="D33" s="381">
        <v>2012</v>
      </c>
      <c r="E33" s="536" t="s">
        <v>883</v>
      </c>
      <c r="F33" s="536" t="s">
        <v>880</v>
      </c>
      <c r="G33" s="536" t="s">
        <v>1042</v>
      </c>
      <c r="H33" s="569" t="s">
        <v>644</v>
      </c>
      <c r="I33" s="325">
        <v>3</v>
      </c>
      <c r="J33" s="536" t="s">
        <v>603</v>
      </c>
      <c r="K33" s="325">
        <v>0</v>
      </c>
      <c r="L33" s="325">
        <v>114</v>
      </c>
      <c r="M33" s="325">
        <v>0</v>
      </c>
      <c r="N33" s="325">
        <f t="shared" si="0"/>
        <v>114</v>
      </c>
    </row>
    <row r="34" spans="1:19" s="804" customFormat="1">
      <c r="A34" s="565" t="s">
        <v>906</v>
      </c>
      <c r="B34" s="565" t="s">
        <v>906</v>
      </c>
      <c r="C34" s="565" t="s">
        <v>914</v>
      </c>
      <c r="D34" s="381">
        <v>2012</v>
      </c>
      <c r="E34" s="536" t="s">
        <v>883</v>
      </c>
      <c r="F34" s="536" t="s">
        <v>880</v>
      </c>
      <c r="G34" s="536" t="s">
        <v>1042</v>
      </c>
      <c r="H34" s="569" t="s">
        <v>991</v>
      </c>
      <c r="I34" s="325">
        <v>1</v>
      </c>
      <c r="J34" s="536" t="s">
        <v>603</v>
      </c>
      <c r="K34" s="325">
        <v>0</v>
      </c>
      <c r="L34" s="325">
        <v>83</v>
      </c>
      <c r="M34" s="325">
        <v>0</v>
      </c>
      <c r="N34" s="325">
        <f t="shared" si="0"/>
        <v>83</v>
      </c>
    </row>
    <row r="35" spans="1:19" s="804" customFormat="1">
      <c r="A35" s="565" t="s">
        <v>906</v>
      </c>
      <c r="B35" s="565" t="s">
        <v>906</v>
      </c>
      <c r="C35" s="565" t="s">
        <v>914</v>
      </c>
      <c r="D35" s="381">
        <v>2012</v>
      </c>
      <c r="E35" s="536" t="s">
        <v>883</v>
      </c>
      <c r="F35" s="536" t="s">
        <v>880</v>
      </c>
      <c r="G35" s="536" t="s">
        <v>1042</v>
      </c>
      <c r="H35" s="569" t="s">
        <v>645</v>
      </c>
      <c r="I35" s="325">
        <v>1</v>
      </c>
      <c r="J35" s="536" t="s">
        <v>603</v>
      </c>
      <c r="K35" s="325">
        <v>0</v>
      </c>
      <c r="L35" s="325">
        <v>1</v>
      </c>
      <c r="M35" s="325">
        <v>0</v>
      </c>
      <c r="N35" s="325">
        <f t="shared" si="0"/>
        <v>1</v>
      </c>
    </row>
    <row r="36" spans="1:19" s="804" customFormat="1">
      <c r="A36" s="565" t="s">
        <v>906</v>
      </c>
      <c r="B36" s="565" t="s">
        <v>906</v>
      </c>
      <c r="C36" s="565" t="s">
        <v>914</v>
      </c>
      <c r="D36" s="381">
        <v>2012</v>
      </c>
      <c r="E36" s="536" t="s">
        <v>883</v>
      </c>
      <c r="F36" s="536" t="s">
        <v>880</v>
      </c>
      <c r="G36" s="536" t="s">
        <v>1042</v>
      </c>
      <c r="H36" s="569" t="s">
        <v>16</v>
      </c>
      <c r="I36" s="325">
        <v>1</v>
      </c>
      <c r="J36" s="536" t="s">
        <v>603</v>
      </c>
      <c r="K36" s="325">
        <v>0</v>
      </c>
      <c r="L36" s="325">
        <v>6</v>
      </c>
      <c r="M36" s="325">
        <v>0</v>
      </c>
      <c r="N36" s="325">
        <f t="shared" si="0"/>
        <v>6</v>
      </c>
    </row>
    <row r="37" spans="1:19" s="804" customFormat="1">
      <c r="A37" s="565" t="s">
        <v>906</v>
      </c>
      <c r="B37" s="565" t="s">
        <v>906</v>
      </c>
      <c r="C37" s="565" t="s">
        <v>914</v>
      </c>
      <c r="D37" s="381">
        <v>2012</v>
      </c>
      <c r="E37" s="536" t="s">
        <v>883</v>
      </c>
      <c r="F37" s="536" t="s">
        <v>880</v>
      </c>
      <c r="G37" s="536" t="s">
        <v>1042</v>
      </c>
      <c r="H37" s="569" t="s">
        <v>993</v>
      </c>
      <c r="I37" s="325">
        <v>1</v>
      </c>
      <c r="J37" s="536" t="s">
        <v>603</v>
      </c>
      <c r="K37" s="325">
        <v>0</v>
      </c>
      <c r="L37" s="325">
        <v>1</v>
      </c>
      <c r="M37" s="325">
        <v>0</v>
      </c>
      <c r="N37" s="325">
        <f t="shared" si="0"/>
        <v>1</v>
      </c>
    </row>
    <row r="38" spans="1:19" s="804" customFormat="1">
      <c r="A38" s="565" t="s">
        <v>906</v>
      </c>
      <c r="B38" s="565" t="s">
        <v>906</v>
      </c>
      <c r="C38" s="565" t="s">
        <v>914</v>
      </c>
      <c r="D38" s="381">
        <v>2012</v>
      </c>
      <c r="E38" s="536" t="s">
        <v>883</v>
      </c>
      <c r="F38" s="536" t="s">
        <v>880</v>
      </c>
      <c r="G38" s="536" t="s">
        <v>1042</v>
      </c>
      <c r="H38" s="569" t="s">
        <v>967</v>
      </c>
      <c r="I38" s="325">
        <v>1</v>
      </c>
      <c r="J38" s="536" t="s">
        <v>603</v>
      </c>
      <c r="K38" s="325">
        <v>0</v>
      </c>
      <c r="L38" s="325">
        <v>82</v>
      </c>
      <c r="M38" s="325">
        <v>0</v>
      </c>
      <c r="N38" s="325">
        <f t="shared" si="0"/>
        <v>82</v>
      </c>
    </row>
    <row r="39" spans="1:19" s="804" customFormat="1">
      <c r="A39" s="565" t="s">
        <v>906</v>
      </c>
      <c r="B39" s="565" t="s">
        <v>906</v>
      </c>
      <c r="C39" s="565" t="s">
        <v>914</v>
      </c>
      <c r="D39" s="381">
        <v>2012</v>
      </c>
      <c r="E39" s="536" t="s">
        <v>883</v>
      </c>
      <c r="F39" s="536" t="s">
        <v>880</v>
      </c>
      <c r="G39" s="536" t="s">
        <v>1042</v>
      </c>
      <c r="H39" s="569" t="s">
        <v>1068</v>
      </c>
      <c r="I39" s="325">
        <v>2</v>
      </c>
      <c r="J39" s="536" t="s">
        <v>603</v>
      </c>
      <c r="K39" s="325">
        <v>0</v>
      </c>
      <c r="L39" s="325">
        <v>483</v>
      </c>
      <c r="M39" s="325">
        <v>0</v>
      </c>
      <c r="N39" s="325">
        <f t="shared" si="0"/>
        <v>483</v>
      </c>
    </row>
    <row r="40" spans="1:19" s="804" customFormat="1">
      <c r="A40" s="565" t="s">
        <v>906</v>
      </c>
      <c r="B40" s="565" t="s">
        <v>906</v>
      </c>
      <c r="C40" s="565" t="s">
        <v>914</v>
      </c>
      <c r="D40" s="381">
        <v>2012</v>
      </c>
      <c r="E40" s="536" t="s">
        <v>883</v>
      </c>
      <c r="F40" s="536" t="s">
        <v>880</v>
      </c>
      <c r="G40" s="536" t="s">
        <v>1042</v>
      </c>
      <c r="H40" s="382" t="s">
        <v>19</v>
      </c>
      <c r="I40" s="325">
        <v>3</v>
      </c>
      <c r="J40" s="567" t="s">
        <v>603</v>
      </c>
      <c r="K40" s="325">
        <v>0</v>
      </c>
      <c r="L40" s="325">
        <v>16</v>
      </c>
      <c r="M40" s="325">
        <v>0</v>
      </c>
      <c r="N40" s="325">
        <f t="shared" si="0"/>
        <v>16</v>
      </c>
    </row>
    <row r="41" spans="1:19" s="804" customFormat="1">
      <c r="A41" s="565" t="s">
        <v>906</v>
      </c>
      <c r="B41" s="565" t="s">
        <v>906</v>
      </c>
      <c r="C41" s="565" t="s">
        <v>914</v>
      </c>
      <c r="D41" s="381">
        <v>2012</v>
      </c>
      <c r="E41" s="536" t="s">
        <v>883</v>
      </c>
      <c r="F41" s="536" t="s">
        <v>880</v>
      </c>
      <c r="G41" s="536" t="s">
        <v>874</v>
      </c>
      <c r="H41" s="382" t="s">
        <v>996</v>
      </c>
      <c r="I41" s="381">
        <v>2</v>
      </c>
      <c r="J41" s="567" t="s">
        <v>603</v>
      </c>
      <c r="K41" s="325">
        <v>0</v>
      </c>
      <c r="L41" s="325">
        <v>10605</v>
      </c>
      <c r="M41" s="325">
        <v>0</v>
      </c>
      <c r="N41" s="325">
        <f t="shared" si="0"/>
        <v>10605</v>
      </c>
      <c r="P41" s="1028"/>
      <c r="Q41" s="1028"/>
      <c r="R41" s="1028"/>
      <c r="S41" s="1028"/>
    </row>
    <row r="42" spans="1:19" s="804" customFormat="1">
      <c r="A42" s="565" t="s">
        <v>906</v>
      </c>
      <c r="B42" s="565" t="s">
        <v>906</v>
      </c>
      <c r="C42" s="565" t="s">
        <v>914</v>
      </c>
      <c r="D42" s="381">
        <v>2012</v>
      </c>
      <c r="E42" s="536" t="s">
        <v>883</v>
      </c>
      <c r="F42" s="536" t="s">
        <v>880</v>
      </c>
      <c r="G42" s="536" t="s">
        <v>1042</v>
      </c>
      <c r="H42" s="569" t="s">
        <v>21</v>
      </c>
      <c r="I42" s="325">
        <v>3</v>
      </c>
      <c r="J42" s="536" t="s">
        <v>603</v>
      </c>
      <c r="K42" s="325">
        <v>0</v>
      </c>
      <c r="L42" s="325">
        <v>14</v>
      </c>
      <c r="M42" s="325">
        <v>0</v>
      </c>
      <c r="N42" s="325">
        <f t="shared" si="0"/>
        <v>14</v>
      </c>
    </row>
    <row r="43" spans="1:19" s="804" customFormat="1">
      <c r="A43" s="565" t="s">
        <v>906</v>
      </c>
      <c r="B43" s="565" t="s">
        <v>906</v>
      </c>
      <c r="C43" s="565" t="s">
        <v>914</v>
      </c>
      <c r="D43" s="381">
        <v>2012</v>
      </c>
      <c r="E43" s="536" t="s">
        <v>883</v>
      </c>
      <c r="F43" s="536" t="s">
        <v>880</v>
      </c>
      <c r="G43" s="536" t="s">
        <v>1042</v>
      </c>
      <c r="H43" s="569" t="s">
        <v>646</v>
      </c>
      <c r="I43" s="325">
        <v>3</v>
      </c>
      <c r="J43" s="536" t="s">
        <v>603</v>
      </c>
      <c r="K43" s="325">
        <v>0</v>
      </c>
      <c r="L43" s="325">
        <v>7</v>
      </c>
      <c r="M43" s="325">
        <v>0</v>
      </c>
      <c r="N43" s="325">
        <f t="shared" si="0"/>
        <v>7</v>
      </c>
    </row>
    <row r="44" spans="1:19" s="804" customFormat="1">
      <c r="A44" s="565" t="s">
        <v>906</v>
      </c>
      <c r="B44" s="565" t="s">
        <v>906</v>
      </c>
      <c r="C44" s="565" t="s">
        <v>914</v>
      </c>
      <c r="D44" s="381">
        <v>2012</v>
      </c>
      <c r="E44" s="536" t="s">
        <v>883</v>
      </c>
      <c r="F44" s="536" t="s">
        <v>880</v>
      </c>
      <c r="G44" s="536" t="s">
        <v>1042</v>
      </c>
      <c r="H44" s="569" t="s">
        <v>1070</v>
      </c>
      <c r="I44" s="325">
        <v>2</v>
      </c>
      <c r="J44" s="536" t="s">
        <v>603</v>
      </c>
      <c r="K44" s="325">
        <v>0</v>
      </c>
      <c r="L44" s="325">
        <v>257</v>
      </c>
      <c r="M44" s="325">
        <v>0</v>
      </c>
      <c r="N44" s="325">
        <f t="shared" si="0"/>
        <v>257</v>
      </c>
    </row>
    <row r="45" spans="1:19" s="804" customFormat="1">
      <c r="A45" s="565" t="s">
        <v>906</v>
      </c>
      <c r="B45" s="565" t="s">
        <v>906</v>
      </c>
      <c r="C45" s="565" t="s">
        <v>914</v>
      </c>
      <c r="D45" s="381">
        <v>2012</v>
      </c>
      <c r="E45" s="536" t="s">
        <v>883</v>
      </c>
      <c r="F45" s="536" t="s">
        <v>880</v>
      </c>
      <c r="G45" s="536" t="s">
        <v>1042</v>
      </c>
      <c r="H45" s="569" t="s">
        <v>1051</v>
      </c>
      <c r="I45" s="325">
        <v>2</v>
      </c>
      <c r="J45" s="536" t="s">
        <v>603</v>
      </c>
      <c r="K45" s="325">
        <v>0</v>
      </c>
      <c r="L45" s="325">
        <v>2</v>
      </c>
      <c r="M45" s="325">
        <v>0</v>
      </c>
      <c r="N45" s="325">
        <f t="shared" si="0"/>
        <v>2</v>
      </c>
    </row>
    <row r="46" spans="1:19" s="804" customFormat="1">
      <c r="A46" s="565" t="s">
        <v>906</v>
      </c>
      <c r="B46" s="565" t="s">
        <v>906</v>
      </c>
      <c r="C46" s="565" t="s">
        <v>914</v>
      </c>
      <c r="D46" s="381">
        <v>2012</v>
      </c>
      <c r="E46" s="536" t="s">
        <v>883</v>
      </c>
      <c r="F46" s="536" t="s">
        <v>880</v>
      </c>
      <c r="G46" s="536" t="s">
        <v>1042</v>
      </c>
      <c r="H46" s="382" t="s">
        <v>997</v>
      </c>
      <c r="I46" s="325">
        <v>1</v>
      </c>
      <c r="J46" s="567" t="s">
        <v>603</v>
      </c>
      <c r="K46" s="325">
        <v>0</v>
      </c>
      <c r="L46" s="325">
        <v>1</v>
      </c>
      <c r="M46" s="325">
        <v>0</v>
      </c>
      <c r="N46" s="325">
        <f t="shared" si="0"/>
        <v>1</v>
      </c>
    </row>
    <row r="47" spans="1:19" s="804" customFormat="1">
      <c r="A47" s="565" t="s">
        <v>906</v>
      </c>
      <c r="B47" s="565" t="s">
        <v>906</v>
      </c>
      <c r="C47" s="565" t="s">
        <v>914</v>
      </c>
      <c r="D47" s="381">
        <v>2012</v>
      </c>
      <c r="E47" s="536" t="s">
        <v>883</v>
      </c>
      <c r="F47" s="536" t="s">
        <v>880</v>
      </c>
      <c r="G47" s="536" t="s">
        <v>1042</v>
      </c>
      <c r="H47" s="382" t="s">
        <v>998</v>
      </c>
      <c r="I47" s="325">
        <v>1</v>
      </c>
      <c r="J47" s="567" t="s">
        <v>603</v>
      </c>
      <c r="K47" s="325">
        <v>0</v>
      </c>
      <c r="L47" s="325">
        <v>5</v>
      </c>
      <c r="M47" s="325">
        <v>0</v>
      </c>
      <c r="N47" s="325">
        <f t="shared" si="0"/>
        <v>5</v>
      </c>
      <c r="P47" s="1028"/>
      <c r="Q47" s="1028"/>
      <c r="R47" s="1028"/>
      <c r="S47" s="1028"/>
    </row>
    <row r="48" spans="1:19" s="804" customFormat="1">
      <c r="A48" s="565" t="s">
        <v>906</v>
      </c>
      <c r="B48" s="565" t="s">
        <v>906</v>
      </c>
      <c r="C48" s="565" t="s">
        <v>914</v>
      </c>
      <c r="D48" s="381">
        <v>2012</v>
      </c>
      <c r="E48" s="536" t="s">
        <v>883</v>
      </c>
      <c r="F48" s="536" t="s">
        <v>880</v>
      </c>
      <c r="G48" s="536" t="s">
        <v>1042</v>
      </c>
      <c r="H48" s="569" t="s">
        <v>22</v>
      </c>
      <c r="I48" s="325">
        <v>1</v>
      </c>
      <c r="J48" s="536" t="s">
        <v>603</v>
      </c>
      <c r="K48" s="325">
        <v>0</v>
      </c>
      <c r="L48" s="325">
        <v>1</v>
      </c>
      <c r="M48" s="325">
        <v>0</v>
      </c>
      <c r="N48" s="325">
        <f t="shared" si="0"/>
        <v>1</v>
      </c>
    </row>
    <row r="49" spans="1:19" s="804" customFormat="1">
      <c r="A49" s="565" t="s">
        <v>906</v>
      </c>
      <c r="B49" s="565" t="s">
        <v>906</v>
      </c>
      <c r="C49" s="565" t="s">
        <v>914</v>
      </c>
      <c r="D49" s="381">
        <v>2012</v>
      </c>
      <c r="E49" s="536" t="s">
        <v>883</v>
      </c>
      <c r="F49" s="536" t="s">
        <v>880</v>
      </c>
      <c r="G49" s="536" t="s">
        <v>1042</v>
      </c>
      <c r="H49" s="569" t="s">
        <v>999</v>
      </c>
      <c r="I49" s="325">
        <v>1</v>
      </c>
      <c r="J49" s="536" t="s">
        <v>603</v>
      </c>
      <c r="K49" s="325">
        <v>0</v>
      </c>
      <c r="L49" s="325">
        <v>6</v>
      </c>
      <c r="M49" s="325">
        <v>0</v>
      </c>
      <c r="N49" s="325">
        <f t="shared" si="0"/>
        <v>6</v>
      </c>
    </row>
    <row r="50" spans="1:19" s="804" customFormat="1">
      <c r="A50" s="565" t="s">
        <v>906</v>
      </c>
      <c r="B50" s="565" t="s">
        <v>906</v>
      </c>
      <c r="C50" s="565" t="s">
        <v>914</v>
      </c>
      <c r="D50" s="381">
        <v>2012</v>
      </c>
      <c r="E50" s="536" t="s">
        <v>883</v>
      </c>
      <c r="F50" s="536" t="s">
        <v>880</v>
      </c>
      <c r="G50" s="536" t="s">
        <v>1042</v>
      </c>
      <c r="H50" s="569" t="s">
        <v>23</v>
      </c>
      <c r="I50" s="325">
        <v>1</v>
      </c>
      <c r="J50" s="536" t="s">
        <v>603</v>
      </c>
      <c r="K50" s="325">
        <v>0</v>
      </c>
      <c r="L50" s="325">
        <v>3</v>
      </c>
      <c r="M50" s="325">
        <v>0</v>
      </c>
      <c r="N50" s="325">
        <f t="shared" si="0"/>
        <v>3</v>
      </c>
    </row>
    <row r="51" spans="1:19" s="804" customFormat="1">
      <c r="A51" s="565" t="s">
        <v>906</v>
      </c>
      <c r="B51" s="565" t="s">
        <v>906</v>
      </c>
      <c r="C51" s="565" t="s">
        <v>914</v>
      </c>
      <c r="D51" s="381">
        <v>2012</v>
      </c>
      <c r="E51" s="536" t="s">
        <v>883</v>
      </c>
      <c r="F51" s="536" t="s">
        <v>880</v>
      </c>
      <c r="G51" s="536" t="s">
        <v>1042</v>
      </c>
      <c r="H51" s="569" t="s">
        <v>647</v>
      </c>
      <c r="I51" s="325">
        <v>3</v>
      </c>
      <c r="J51" s="536" t="s">
        <v>603</v>
      </c>
      <c r="K51" s="325">
        <v>0</v>
      </c>
      <c r="L51" s="325">
        <v>12</v>
      </c>
      <c r="M51" s="325">
        <v>0</v>
      </c>
      <c r="N51" s="325">
        <f t="shared" si="0"/>
        <v>12</v>
      </c>
    </row>
    <row r="52" spans="1:19" s="804" customFormat="1">
      <c r="A52" s="565" t="s">
        <v>906</v>
      </c>
      <c r="B52" s="565" t="s">
        <v>906</v>
      </c>
      <c r="C52" s="565" t="s">
        <v>914</v>
      </c>
      <c r="D52" s="381">
        <v>2012</v>
      </c>
      <c r="E52" s="536" t="s">
        <v>883</v>
      </c>
      <c r="F52" s="536" t="s">
        <v>880</v>
      </c>
      <c r="G52" s="536" t="s">
        <v>1042</v>
      </c>
      <c r="H52" s="569" t="s">
        <v>648</v>
      </c>
      <c r="I52" s="325">
        <v>3</v>
      </c>
      <c r="J52" s="536" t="s">
        <v>603</v>
      </c>
      <c r="K52" s="325">
        <v>0</v>
      </c>
      <c r="L52" s="325">
        <v>1</v>
      </c>
      <c r="M52" s="325">
        <v>0</v>
      </c>
      <c r="N52" s="325">
        <f t="shared" si="0"/>
        <v>1</v>
      </c>
    </row>
    <row r="53" spans="1:19" s="804" customFormat="1">
      <c r="A53" s="565" t="s">
        <v>906</v>
      </c>
      <c r="B53" s="565" t="s">
        <v>906</v>
      </c>
      <c r="C53" s="565" t="s">
        <v>914</v>
      </c>
      <c r="D53" s="381">
        <v>2012</v>
      </c>
      <c r="E53" s="536" t="s">
        <v>883</v>
      </c>
      <c r="F53" s="536" t="s">
        <v>880</v>
      </c>
      <c r="G53" s="536" t="s">
        <v>1042</v>
      </c>
      <c r="H53" s="569" t="s">
        <v>74</v>
      </c>
      <c r="I53" s="325">
        <v>3</v>
      </c>
      <c r="J53" s="536" t="s">
        <v>603</v>
      </c>
      <c r="K53" s="325">
        <v>0</v>
      </c>
      <c r="L53" s="325">
        <v>16</v>
      </c>
      <c r="M53" s="325">
        <v>0</v>
      </c>
      <c r="N53" s="325">
        <f t="shared" si="0"/>
        <v>16</v>
      </c>
    </row>
    <row r="54" spans="1:19" s="804" customFormat="1">
      <c r="A54" s="565" t="s">
        <v>906</v>
      </c>
      <c r="B54" s="565" t="s">
        <v>906</v>
      </c>
      <c r="C54" s="565" t="s">
        <v>914</v>
      </c>
      <c r="D54" s="381">
        <v>2012</v>
      </c>
      <c r="E54" s="536" t="s">
        <v>883</v>
      </c>
      <c r="F54" s="536" t="s">
        <v>880</v>
      </c>
      <c r="G54" s="536" t="s">
        <v>1042</v>
      </c>
      <c r="H54" s="569" t="s">
        <v>1019</v>
      </c>
      <c r="I54" s="325">
        <v>2</v>
      </c>
      <c r="J54" s="536" t="s">
        <v>603</v>
      </c>
      <c r="K54" s="325">
        <v>0</v>
      </c>
      <c r="L54" s="325">
        <v>34</v>
      </c>
      <c r="M54" s="325">
        <v>0</v>
      </c>
      <c r="N54" s="325">
        <f t="shared" si="0"/>
        <v>34</v>
      </c>
    </row>
    <row r="55" spans="1:19" s="804" customFormat="1">
      <c r="A55" s="565" t="s">
        <v>906</v>
      </c>
      <c r="B55" s="565" t="s">
        <v>906</v>
      </c>
      <c r="C55" s="565" t="s">
        <v>914</v>
      </c>
      <c r="D55" s="381">
        <v>2012</v>
      </c>
      <c r="E55" s="536" t="s">
        <v>883</v>
      </c>
      <c r="F55" s="536" t="s">
        <v>880</v>
      </c>
      <c r="G55" s="536" t="s">
        <v>1042</v>
      </c>
      <c r="H55" s="569" t="s">
        <v>649</v>
      </c>
      <c r="I55" s="325">
        <v>3</v>
      </c>
      <c r="J55" s="536" t="s">
        <v>603</v>
      </c>
      <c r="K55" s="325">
        <v>0</v>
      </c>
      <c r="L55" s="325">
        <v>43</v>
      </c>
      <c r="M55" s="325">
        <v>0</v>
      </c>
      <c r="N55" s="325">
        <f t="shared" si="0"/>
        <v>43</v>
      </c>
    </row>
    <row r="56" spans="1:19" s="804" customFormat="1">
      <c r="A56" s="565" t="s">
        <v>906</v>
      </c>
      <c r="B56" s="565" t="s">
        <v>906</v>
      </c>
      <c r="C56" s="565" t="s">
        <v>914</v>
      </c>
      <c r="D56" s="381">
        <v>2012</v>
      </c>
      <c r="E56" s="536" t="s">
        <v>883</v>
      </c>
      <c r="F56" s="536" t="s">
        <v>880</v>
      </c>
      <c r="G56" s="536" t="s">
        <v>1042</v>
      </c>
      <c r="H56" s="569" t="s">
        <v>650</v>
      </c>
      <c r="I56" s="325">
        <v>3</v>
      </c>
      <c r="J56" s="536" t="s">
        <v>603</v>
      </c>
      <c r="K56" s="325">
        <v>0</v>
      </c>
      <c r="L56" s="325">
        <v>8</v>
      </c>
      <c r="M56" s="325">
        <v>0</v>
      </c>
      <c r="N56" s="325">
        <f t="shared" si="0"/>
        <v>8</v>
      </c>
    </row>
    <row r="57" spans="1:19" s="804" customFormat="1">
      <c r="A57" s="565" t="s">
        <v>906</v>
      </c>
      <c r="B57" s="565" t="s">
        <v>906</v>
      </c>
      <c r="C57" s="565" t="s">
        <v>914</v>
      </c>
      <c r="D57" s="381">
        <v>2012</v>
      </c>
      <c r="E57" s="536" t="s">
        <v>883</v>
      </c>
      <c r="F57" s="536" t="s">
        <v>880</v>
      </c>
      <c r="G57" s="536" t="s">
        <v>1042</v>
      </c>
      <c r="H57" s="569" t="s">
        <v>651</v>
      </c>
      <c r="I57" s="325">
        <v>3</v>
      </c>
      <c r="J57" s="536" t="s">
        <v>603</v>
      </c>
      <c r="K57" s="325">
        <v>0</v>
      </c>
      <c r="L57" s="325">
        <v>2</v>
      </c>
      <c r="M57" s="325">
        <v>0</v>
      </c>
      <c r="N57" s="325">
        <f t="shared" si="0"/>
        <v>2</v>
      </c>
    </row>
    <row r="58" spans="1:19" s="804" customFormat="1">
      <c r="A58" s="565" t="s">
        <v>906</v>
      </c>
      <c r="B58" s="565" t="s">
        <v>906</v>
      </c>
      <c r="C58" s="565" t="s">
        <v>914</v>
      </c>
      <c r="D58" s="381">
        <v>2012</v>
      </c>
      <c r="E58" s="536" t="s">
        <v>883</v>
      </c>
      <c r="F58" s="536" t="s">
        <v>880</v>
      </c>
      <c r="G58" s="536" t="s">
        <v>1042</v>
      </c>
      <c r="H58" s="569" t="s">
        <v>956</v>
      </c>
      <c r="I58" s="325">
        <v>1</v>
      </c>
      <c r="J58" s="536" t="s">
        <v>603</v>
      </c>
      <c r="K58" s="325">
        <v>0</v>
      </c>
      <c r="L58" s="325">
        <v>20</v>
      </c>
      <c r="M58" s="325">
        <v>0</v>
      </c>
      <c r="N58" s="325">
        <f t="shared" si="0"/>
        <v>20</v>
      </c>
    </row>
    <row r="59" spans="1:19" s="804" customFormat="1">
      <c r="A59" s="565" t="s">
        <v>906</v>
      </c>
      <c r="B59" s="565" t="s">
        <v>906</v>
      </c>
      <c r="C59" s="565" t="s">
        <v>914</v>
      </c>
      <c r="D59" s="381">
        <v>2012</v>
      </c>
      <c r="E59" s="536" t="s">
        <v>883</v>
      </c>
      <c r="F59" s="536" t="s">
        <v>880</v>
      </c>
      <c r="G59" s="536" t="s">
        <v>1042</v>
      </c>
      <c r="H59" s="569" t="s">
        <v>27</v>
      </c>
      <c r="I59" s="325">
        <v>2</v>
      </c>
      <c r="J59" s="536" t="s">
        <v>603</v>
      </c>
      <c r="K59" s="325">
        <v>0</v>
      </c>
      <c r="L59" s="325">
        <v>4</v>
      </c>
      <c r="M59" s="325">
        <v>0</v>
      </c>
      <c r="N59" s="325">
        <f t="shared" si="0"/>
        <v>4</v>
      </c>
    </row>
    <row r="60" spans="1:19" s="804" customFormat="1">
      <c r="A60" s="565" t="s">
        <v>906</v>
      </c>
      <c r="B60" s="565" t="s">
        <v>906</v>
      </c>
      <c r="C60" s="565" t="s">
        <v>914</v>
      </c>
      <c r="D60" s="381">
        <v>2012</v>
      </c>
      <c r="E60" s="536" t="s">
        <v>883</v>
      </c>
      <c r="F60" s="536" t="s">
        <v>880</v>
      </c>
      <c r="G60" s="536" t="s">
        <v>1042</v>
      </c>
      <c r="H60" s="569" t="s">
        <v>652</v>
      </c>
      <c r="I60" s="325">
        <v>3</v>
      </c>
      <c r="J60" s="536" t="s">
        <v>603</v>
      </c>
      <c r="K60" s="325">
        <v>0</v>
      </c>
      <c r="L60" s="325">
        <v>76</v>
      </c>
      <c r="M60" s="325">
        <v>0</v>
      </c>
      <c r="N60" s="325">
        <f t="shared" si="0"/>
        <v>76</v>
      </c>
    </row>
    <row r="61" spans="1:19" s="804" customFormat="1">
      <c r="A61" s="565" t="s">
        <v>906</v>
      </c>
      <c r="B61" s="565" t="s">
        <v>906</v>
      </c>
      <c r="C61" s="565" t="s">
        <v>914</v>
      </c>
      <c r="D61" s="381">
        <v>2012</v>
      </c>
      <c r="E61" s="536" t="s">
        <v>883</v>
      </c>
      <c r="F61" s="536" t="s">
        <v>880</v>
      </c>
      <c r="G61" s="536" t="s">
        <v>1042</v>
      </c>
      <c r="H61" s="569" t="s">
        <v>653</v>
      </c>
      <c r="I61" s="325">
        <v>3</v>
      </c>
      <c r="J61" s="536" t="s">
        <v>603</v>
      </c>
      <c r="K61" s="325">
        <v>0</v>
      </c>
      <c r="L61" s="325">
        <v>2</v>
      </c>
      <c r="M61" s="325">
        <v>0</v>
      </c>
      <c r="N61" s="325">
        <f t="shared" si="0"/>
        <v>2</v>
      </c>
    </row>
    <row r="62" spans="1:19" s="804" customFormat="1">
      <c r="A62" s="565" t="s">
        <v>906</v>
      </c>
      <c r="B62" s="565" t="s">
        <v>906</v>
      </c>
      <c r="C62" s="565" t="s">
        <v>914</v>
      </c>
      <c r="D62" s="381">
        <v>2012</v>
      </c>
      <c r="E62" s="536" t="s">
        <v>883</v>
      </c>
      <c r="F62" s="536" t="s">
        <v>880</v>
      </c>
      <c r="G62" s="536" t="s">
        <v>1042</v>
      </c>
      <c r="H62" s="569" t="s">
        <v>1005</v>
      </c>
      <c r="I62" s="325">
        <v>2</v>
      </c>
      <c r="J62" s="536" t="s">
        <v>603</v>
      </c>
      <c r="K62" s="325">
        <v>0</v>
      </c>
      <c r="L62" s="325">
        <v>35</v>
      </c>
      <c r="M62" s="325">
        <v>0</v>
      </c>
      <c r="N62" s="325">
        <f t="shared" si="0"/>
        <v>35</v>
      </c>
    </row>
    <row r="63" spans="1:19" s="804" customFormat="1">
      <c r="A63" s="565" t="s">
        <v>906</v>
      </c>
      <c r="B63" s="565" t="s">
        <v>906</v>
      </c>
      <c r="C63" s="565" t="s">
        <v>914</v>
      </c>
      <c r="D63" s="381">
        <v>2012</v>
      </c>
      <c r="E63" s="536" t="s">
        <v>883</v>
      </c>
      <c r="F63" s="536" t="s">
        <v>880</v>
      </c>
      <c r="G63" s="536" t="s">
        <v>1042</v>
      </c>
      <c r="H63" s="382" t="s">
        <v>28</v>
      </c>
      <c r="I63" s="325">
        <v>3</v>
      </c>
      <c r="J63" s="567" t="s">
        <v>603</v>
      </c>
      <c r="K63" s="325">
        <v>0</v>
      </c>
      <c r="L63" s="325">
        <v>52</v>
      </c>
      <c r="M63" s="325">
        <v>0</v>
      </c>
      <c r="N63" s="325">
        <f>K63+L63+M63</f>
        <v>52</v>
      </c>
    </row>
    <row r="64" spans="1:19" s="804" customFormat="1">
      <c r="A64" s="565" t="s">
        <v>906</v>
      </c>
      <c r="B64" s="565" t="s">
        <v>906</v>
      </c>
      <c r="C64" s="565" t="s">
        <v>914</v>
      </c>
      <c r="D64" s="381">
        <v>2012</v>
      </c>
      <c r="E64" s="536" t="s">
        <v>883</v>
      </c>
      <c r="F64" s="536" t="s">
        <v>880</v>
      </c>
      <c r="G64" s="536" t="s">
        <v>1042</v>
      </c>
      <c r="H64" s="382" t="s">
        <v>622</v>
      </c>
      <c r="I64" s="381">
        <v>2</v>
      </c>
      <c r="J64" s="567" t="s">
        <v>603</v>
      </c>
      <c r="K64" s="325">
        <v>0</v>
      </c>
      <c r="L64" s="325">
        <v>5584</v>
      </c>
      <c r="M64" s="325">
        <v>0</v>
      </c>
      <c r="N64" s="325">
        <f>K64+L64+M64</f>
        <v>5584</v>
      </c>
      <c r="P64" s="1028"/>
      <c r="Q64" s="1028"/>
      <c r="R64" s="1028"/>
      <c r="S64" s="1028"/>
    </row>
    <row r="65" spans="1:14" s="804" customFormat="1">
      <c r="A65" s="565" t="s">
        <v>906</v>
      </c>
      <c r="B65" s="565" t="s">
        <v>906</v>
      </c>
      <c r="C65" s="565" t="s">
        <v>914</v>
      </c>
      <c r="D65" s="381">
        <v>2012</v>
      </c>
      <c r="E65" s="536" t="s">
        <v>883</v>
      </c>
      <c r="F65" s="536" t="s">
        <v>880</v>
      </c>
      <c r="G65" s="536" t="s">
        <v>1042</v>
      </c>
      <c r="H65" s="569" t="s">
        <v>1075</v>
      </c>
      <c r="I65" s="325">
        <v>2</v>
      </c>
      <c r="J65" s="536" t="s">
        <v>603</v>
      </c>
      <c r="K65" s="325">
        <v>0</v>
      </c>
      <c r="L65" s="325">
        <v>3</v>
      </c>
      <c r="M65" s="325">
        <v>0</v>
      </c>
      <c r="N65" s="325">
        <f t="shared" ref="N65:N79" si="1">K65+L65+M65</f>
        <v>3</v>
      </c>
    </row>
    <row r="66" spans="1:14" s="804" customFormat="1">
      <c r="A66" s="565" t="s">
        <v>906</v>
      </c>
      <c r="B66" s="565" t="s">
        <v>906</v>
      </c>
      <c r="C66" s="565" t="s">
        <v>914</v>
      </c>
      <c r="D66" s="381">
        <v>2012</v>
      </c>
      <c r="E66" s="536" t="s">
        <v>883</v>
      </c>
      <c r="F66" s="536" t="s">
        <v>880</v>
      </c>
      <c r="G66" s="536" t="s">
        <v>1042</v>
      </c>
      <c r="H66" s="569" t="s">
        <v>464</v>
      </c>
      <c r="I66" s="325">
        <v>1</v>
      </c>
      <c r="J66" s="536" t="s">
        <v>1135</v>
      </c>
      <c r="K66" s="325">
        <v>0</v>
      </c>
      <c r="L66" s="325">
        <v>558</v>
      </c>
      <c r="M66" s="325">
        <v>0</v>
      </c>
      <c r="N66" s="325">
        <f t="shared" si="1"/>
        <v>558</v>
      </c>
    </row>
    <row r="67" spans="1:14" s="804" customFormat="1">
      <c r="A67" s="565" t="s">
        <v>906</v>
      </c>
      <c r="B67" s="565" t="s">
        <v>906</v>
      </c>
      <c r="C67" s="565" t="s">
        <v>914</v>
      </c>
      <c r="D67" s="381">
        <v>2012</v>
      </c>
      <c r="E67" s="536" t="s">
        <v>883</v>
      </c>
      <c r="F67" s="536" t="s">
        <v>880</v>
      </c>
      <c r="G67" s="536" t="s">
        <v>1042</v>
      </c>
      <c r="H67" s="569" t="s">
        <v>993</v>
      </c>
      <c r="I67" s="325">
        <v>1</v>
      </c>
      <c r="J67" s="536" t="s">
        <v>1081</v>
      </c>
      <c r="K67" s="325">
        <v>0</v>
      </c>
      <c r="L67" s="325">
        <v>84</v>
      </c>
      <c r="M67" s="325">
        <v>0</v>
      </c>
      <c r="N67" s="325">
        <f t="shared" si="1"/>
        <v>84</v>
      </c>
    </row>
    <row r="68" spans="1:14" s="804" customFormat="1">
      <c r="A68" s="565" t="s">
        <v>906</v>
      </c>
      <c r="B68" s="565" t="s">
        <v>906</v>
      </c>
      <c r="C68" s="565" t="s">
        <v>914</v>
      </c>
      <c r="D68" s="381">
        <v>2012</v>
      </c>
      <c r="E68" s="536" t="s">
        <v>883</v>
      </c>
      <c r="F68" s="536" t="s">
        <v>880</v>
      </c>
      <c r="G68" s="536" t="s">
        <v>1042</v>
      </c>
      <c r="H68" s="569" t="s">
        <v>967</v>
      </c>
      <c r="I68" s="325">
        <v>1</v>
      </c>
      <c r="J68" s="536" t="s">
        <v>1081</v>
      </c>
      <c r="K68" s="325">
        <v>0</v>
      </c>
      <c r="L68" s="325">
        <v>173</v>
      </c>
      <c r="M68" s="325">
        <v>0</v>
      </c>
      <c r="N68" s="325">
        <f t="shared" si="1"/>
        <v>173</v>
      </c>
    </row>
    <row r="69" spans="1:14" s="804" customFormat="1">
      <c r="A69" s="565" t="s">
        <v>906</v>
      </c>
      <c r="B69" s="565" t="s">
        <v>906</v>
      </c>
      <c r="C69" s="565" t="s">
        <v>914</v>
      </c>
      <c r="D69" s="381">
        <v>2012</v>
      </c>
      <c r="E69" s="536" t="s">
        <v>883</v>
      </c>
      <c r="F69" s="536" t="s">
        <v>880</v>
      </c>
      <c r="G69" s="536" t="s">
        <v>1042</v>
      </c>
      <c r="H69" s="569" t="s">
        <v>1068</v>
      </c>
      <c r="I69" s="325">
        <v>2</v>
      </c>
      <c r="J69" s="536" t="s">
        <v>1081</v>
      </c>
      <c r="K69" s="325">
        <v>0</v>
      </c>
      <c r="L69" s="325">
        <v>7</v>
      </c>
      <c r="M69" s="325">
        <v>0</v>
      </c>
      <c r="N69" s="325">
        <f t="shared" si="1"/>
        <v>7</v>
      </c>
    </row>
    <row r="70" spans="1:14" s="804" customFormat="1">
      <c r="A70" s="565" t="s">
        <v>906</v>
      </c>
      <c r="B70" s="565" t="s">
        <v>906</v>
      </c>
      <c r="C70" s="565" t="s">
        <v>914</v>
      </c>
      <c r="D70" s="381">
        <v>2012</v>
      </c>
      <c r="E70" s="536" t="s">
        <v>883</v>
      </c>
      <c r="F70" s="536" t="s">
        <v>880</v>
      </c>
      <c r="G70" s="536" t="s">
        <v>1042</v>
      </c>
      <c r="H70" s="569" t="s">
        <v>646</v>
      </c>
      <c r="I70" s="325">
        <v>3</v>
      </c>
      <c r="J70" s="536" t="s">
        <v>1081</v>
      </c>
      <c r="K70" s="325">
        <v>0</v>
      </c>
      <c r="L70" s="325">
        <v>4</v>
      </c>
      <c r="M70" s="325">
        <v>0</v>
      </c>
      <c r="N70" s="325">
        <f t="shared" si="1"/>
        <v>4</v>
      </c>
    </row>
    <row r="71" spans="1:14" s="804" customFormat="1">
      <c r="A71" s="565" t="s">
        <v>906</v>
      </c>
      <c r="B71" s="565" t="s">
        <v>906</v>
      </c>
      <c r="C71" s="565" t="s">
        <v>914</v>
      </c>
      <c r="D71" s="381">
        <v>2012</v>
      </c>
      <c r="E71" s="536" t="s">
        <v>883</v>
      </c>
      <c r="F71" s="536" t="s">
        <v>880</v>
      </c>
      <c r="G71" s="536" t="s">
        <v>1042</v>
      </c>
      <c r="H71" s="569" t="s">
        <v>998</v>
      </c>
      <c r="I71" s="325">
        <v>1</v>
      </c>
      <c r="J71" s="536" t="s">
        <v>1081</v>
      </c>
      <c r="K71" s="325">
        <v>0</v>
      </c>
      <c r="L71" s="325">
        <v>36</v>
      </c>
      <c r="M71" s="325">
        <v>0</v>
      </c>
      <c r="N71" s="325">
        <f t="shared" si="1"/>
        <v>36</v>
      </c>
    </row>
    <row r="72" spans="1:14" s="804" customFormat="1">
      <c r="A72" s="565" t="s">
        <v>906</v>
      </c>
      <c r="B72" s="565" t="s">
        <v>906</v>
      </c>
      <c r="C72" s="565" t="s">
        <v>914</v>
      </c>
      <c r="D72" s="381">
        <v>2012</v>
      </c>
      <c r="E72" s="536" t="s">
        <v>883</v>
      </c>
      <c r="F72" s="536" t="s">
        <v>880</v>
      </c>
      <c r="G72" s="536" t="s">
        <v>1042</v>
      </c>
      <c r="H72" s="569" t="s">
        <v>410</v>
      </c>
      <c r="I72" s="325">
        <v>1</v>
      </c>
      <c r="J72" s="536" t="s">
        <v>1081</v>
      </c>
      <c r="K72" s="325">
        <v>0</v>
      </c>
      <c r="L72" s="325">
        <v>2</v>
      </c>
      <c r="M72" s="325">
        <v>0</v>
      </c>
      <c r="N72" s="325">
        <f t="shared" si="1"/>
        <v>2</v>
      </c>
    </row>
    <row r="73" spans="1:14" s="804" customFormat="1">
      <c r="A73" s="565" t="s">
        <v>906</v>
      </c>
      <c r="B73" s="565" t="s">
        <v>906</v>
      </c>
      <c r="C73" s="565" t="s">
        <v>914</v>
      </c>
      <c r="D73" s="381">
        <v>2012</v>
      </c>
      <c r="E73" s="536" t="s">
        <v>883</v>
      </c>
      <c r="F73" s="536" t="s">
        <v>880</v>
      </c>
      <c r="G73" s="536" t="s">
        <v>1042</v>
      </c>
      <c r="H73" s="569" t="s">
        <v>144</v>
      </c>
      <c r="I73" s="325">
        <v>1</v>
      </c>
      <c r="J73" s="536" t="s">
        <v>1081</v>
      </c>
      <c r="K73" s="325">
        <v>0</v>
      </c>
      <c r="L73" s="325">
        <v>2</v>
      </c>
      <c r="M73" s="325">
        <v>0</v>
      </c>
      <c r="N73" s="325">
        <f t="shared" si="1"/>
        <v>2</v>
      </c>
    </row>
    <row r="74" spans="1:14" s="804" customFormat="1">
      <c r="A74" s="565" t="s">
        <v>906</v>
      </c>
      <c r="B74" s="565" t="s">
        <v>906</v>
      </c>
      <c r="C74" s="565" t="s">
        <v>914</v>
      </c>
      <c r="D74" s="381">
        <v>2012</v>
      </c>
      <c r="E74" s="536" t="s">
        <v>883</v>
      </c>
      <c r="F74" s="536" t="s">
        <v>880</v>
      </c>
      <c r="G74" s="536" t="s">
        <v>1042</v>
      </c>
      <c r="H74" s="569" t="s">
        <v>653</v>
      </c>
      <c r="I74" s="325">
        <v>3</v>
      </c>
      <c r="J74" s="536" t="s">
        <v>1081</v>
      </c>
      <c r="K74" s="325">
        <v>0</v>
      </c>
      <c r="L74" s="325">
        <v>1</v>
      </c>
      <c r="M74" s="325">
        <v>0</v>
      </c>
      <c r="N74" s="325">
        <f t="shared" si="1"/>
        <v>1</v>
      </c>
    </row>
    <row r="75" spans="1:14" s="804" customFormat="1">
      <c r="A75" s="565" t="s">
        <v>906</v>
      </c>
      <c r="B75" s="565" t="s">
        <v>906</v>
      </c>
      <c r="C75" s="565" t="s">
        <v>914</v>
      </c>
      <c r="D75" s="381">
        <v>2012</v>
      </c>
      <c r="E75" s="536" t="s">
        <v>883</v>
      </c>
      <c r="F75" s="536" t="s">
        <v>880</v>
      </c>
      <c r="G75" s="536" t="s">
        <v>1042</v>
      </c>
      <c r="H75" s="569" t="s">
        <v>622</v>
      </c>
      <c r="I75" s="381">
        <v>2</v>
      </c>
      <c r="J75" s="536" t="s">
        <v>1081</v>
      </c>
      <c r="K75" s="325">
        <v>0</v>
      </c>
      <c r="L75" s="325">
        <v>159</v>
      </c>
      <c r="M75" s="325">
        <v>0</v>
      </c>
      <c r="N75" s="325">
        <f t="shared" si="1"/>
        <v>159</v>
      </c>
    </row>
    <row r="76" spans="1:14" s="804" customFormat="1">
      <c r="A76" s="565" t="s">
        <v>906</v>
      </c>
      <c r="B76" s="565" t="s">
        <v>906</v>
      </c>
      <c r="C76" s="565" t="s">
        <v>914</v>
      </c>
      <c r="D76" s="381">
        <v>2012</v>
      </c>
      <c r="E76" s="536" t="s">
        <v>883</v>
      </c>
      <c r="F76" s="536" t="s">
        <v>880</v>
      </c>
      <c r="G76" s="536" t="s">
        <v>1042</v>
      </c>
      <c r="H76" s="569" t="s">
        <v>654</v>
      </c>
      <c r="I76" s="325">
        <v>3</v>
      </c>
      <c r="J76" s="536" t="s">
        <v>1082</v>
      </c>
      <c r="K76" s="325">
        <v>0</v>
      </c>
      <c r="L76" s="325">
        <v>1</v>
      </c>
      <c r="M76" s="325">
        <v>0</v>
      </c>
      <c r="N76" s="325">
        <f t="shared" si="1"/>
        <v>1</v>
      </c>
    </row>
    <row r="77" spans="1:14" s="804" customFormat="1">
      <c r="A77" s="565" t="s">
        <v>906</v>
      </c>
      <c r="B77" s="565" t="s">
        <v>906</v>
      </c>
      <c r="C77" s="565" t="s">
        <v>914</v>
      </c>
      <c r="D77" s="381">
        <v>2012</v>
      </c>
      <c r="E77" s="536" t="s">
        <v>883</v>
      </c>
      <c r="F77" s="536" t="s">
        <v>880</v>
      </c>
      <c r="G77" s="536" t="s">
        <v>1042</v>
      </c>
      <c r="H77" s="569" t="s">
        <v>655</v>
      </c>
      <c r="I77" s="325">
        <v>3</v>
      </c>
      <c r="J77" s="536" t="s">
        <v>1082</v>
      </c>
      <c r="K77" s="325">
        <v>0</v>
      </c>
      <c r="L77" s="325">
        <v>4</v>
      </c>
      <c r="M77" s="325">
        <v>0</v>
      </c>
      <c r="N77" s="325">
        <f t="shared" si="1"/>
        <v>4</v>
      </c>
    </row>
    <row r="78" spans="1:14" s="804" customFormat="1">
      <c r="A78" s="565" t="s">
        <v>906</v>
      </c>
      <c r="B78" s="565" t="s">
        <v>906</v>
      </c>
      <c r="C78" s="565" t="s">
        <v>914</v>
      </c>
      <c r="D78" s="381">
        <v>2012</v>
      </c>
      <c r="E78" s="536" t="s">
        <v>883</v>
      </c>
      <c r="F78" s="536" t="s">
        <v>880</v>
      </c>
      <c r="G78" s="536" t="s">
        <v>1042</v>
      </c>
      <c r="H78" s="569" t="s">
        <v>502</v>
      </c>
      <c r="I78" s="325">
        <v>2</v>
      </c>
      <c r="J78" s="536" t="s">
        <v>1082</v>
      </c>
      <c r="K78" s="325">
        <v>0</v>
      </c>
      <c r="L78" s="325">
        <v>92</v>
      </c>
      <c r="M78" s="325">
        <v>0</v>
      </c>
      <c r="N78" s="325">
        <f t="shared" si="1"/>
        <v>92</v>
      </c>
    </row>
    <row r="79" spans="1:14" s="804" customFormat="1">
      <c r="A79" s="565" t="s">
        <v>906</v>
      </c>
      <c r="B79" s="565" t="s">
        <v>906</v>
      </c>
      <c r="C79" s="565" t="s">
        <v>914</v>
      </c>
      <c r="D79" s="381">
        <v>2012</v>
      </c>
      <c r="E79" s="536" t="s">
        <v>883</v>
      </c>
      <c r="F79" s="536" t="s">
        <v>880</v>
      </c>
      <c r="G79" s="536" t="s">
        <v>1042</v>
      </c>
      <c r="H79" s="569" t="s">
        <v>1056</v>
      </c>
      <c r="I79" s="325">
        <v>1</v>
      </c>
      <c r="J79" s="536" t="s">
        <v>1082</v>
      </c>
      <c r="K79" s="325">
        <v>0</v>
      </c>
      <c r="L79" s="325">
        <v>132</v>
      </c>
      <c r="M79" s="325">
        <v>0</v>
      </c>
      <c r="N79" s="325">
        <f t="shared" si="1"/>
        <v>132</v>
      </c>
    </row>
    <row r="80" spans="1:14" s="804" customFormat="1">
      <c r="A80" s="565" t="s">
        <v>906</v>
      </c>
      <c r="B80" s="565" t="s">
        <v>906</v>
      </c>
      <c r="C80" s="565" t="s">
        <v>914</v>
      </c>
      <c r="D80" s="381">
        <v>2012</v>
      </c>
      <c r="E80" s="536" t="s">
        <v>883</v>
      </c>
      <c r="F80" s="536" t="s">
        <v>880</v>
      </c>
      <c r="G80" s="536" t="s">
        <v>1042</v>
      </c>
      <c r="H80" s="382" t="s">
        <v>1040</v>
      </c>
      <c r="I80" s="325">
        <v>3</v>
      </c>
      <c r="J80" s="567" t="s">
        <v>1082</v>
      </c>
      <c r="K80" s="325">
        <v>0</v>
      </c>
      <c r="L80" s="325">
        <v>2</v>
      </c>
      <c r="M80" s="325">
        <v>0</v>
      </c>
      <c r="N80" s="325">
        <f>K80+L80+M80</f>
        <v>2</v>
      </c>
    </row>
    <row r="81" spans="1:19" s="804" customFormat="1">
      <c r="A81" s="565" t="s">
        <v>906</v>
      </c>
      <c r="B81" s="565" t="s">
        <v>906</v>
      </c>
      <c r="C81" s="565" t="s">
        <v>914</v>
      </c>
      <c r="D81" s="381">
        <v>2012</v>
      </c>
      <c r="E81" s="536" t="s">
        <v>883</v>
      </c>
      <c r="F81" s="536" t="s">
        <v>880</v>
      </c>
      <c r="G81" s="536" t="s">
        <v>1042</v>
      </c>
      <c r="H81" s="382" t="s">
        <v>633</v>
      </c>
      <c r="I81" s="325">
        <v>3</v>
      </c>
      <c r="J81" s="567" t="s">
        <v>1082</v>
      </c>
      <c r="K81" s="325">
        <v>0</v>
      </c>
      <c r="L81" s="325">
        <v>6</v>
      </c>
      <c r="M81" s="325">
        <v>0</v>
      </c>
      <c r="N81" s="325">
        <f>K81+L81+M81</f>
        <v>6</v>
      </c>
      <c r="P81" s="1028"/>
      <c r="Q81" s="1028"/>
      <c r="R81" s="1028"/>
      <c r="S81" s="1028"/>
    </row>
    <row r="82" spans="1:19" s="804" customFormat="1">
      <c r="A82" s="565" t="s">
        <v>906</v>
      </c>
      <c r="B82" s="565" t="s">
        <v>906</v>
      </c>
      <c r="C82" s="565" t="s">
        <v>914</v>
      </c>
      <c r="D82" s="381">
        <v>2012</v>
      </c>
      <c r="E82" s="536" t="s">
        <v>883</v>
      </c>
      <c r="F82" s="536" t="s">
        <v>880</v>
      </c>
      <c r="G82" s="536" t="s">
        <v>1042</v>
      </c>
      <c r="H82" s="569" t="s">
        <v>656</v>
      </c>
      <c r="I82" s="325">
        <v>3</v>
      </c>
      <c r="J82" s="536" t="s">
        <v>1082</v>
      </c>
      <c r="K82" s="325">
        <v>0</v>
      </c>
      <c r="L82" s="325">
        <v>25</v>
      </c>
      <c r="M82" s="325">
        <v>2</v>
      </c>
      <c r="N82" s="325">
        <f t="shared" ref="N82:N96" si="2">K82+L82+M82</f>
        <v>27</v>
      </c>
    </row>
    <row r="83" spans="1:19" s="804" customFormat="1">
      <c r="A83" s="565" t="s">
        <v>906</v>
      </c>
      <c r="B83" s="565" t="s">
        <v>906</v>
      </c>
      <c r="C83" s="565" t="s">
        <v>914</v>
      </c>
      <c r="D83" s="381">
        <v>2012</v>
      </c>
      <c r="E83" s="536" t="s">
        <v>883</v>
      </c>
      <c r="F83" s="536" t="s">
        <v>880</v>
      </c>
      <c r="G83" s="536" t="s">
        <v>1042</v>
      </c>
      <c r="H83" s="569" t="s">
        <v>657</v>
      </c>
      <c r="I83" s="325">
        <v>3</v>
      </c>
      <c r="J83" s="536" t="s">
        <v>1082</v>
      </c>
      <c r="K83" s="325">
        <v>0</v>
      </c>
      <c r="L83" s="325">
        <v>0</v>
      </c>
      <c r="M83" s="325">
        <v>4</v>
      </c>
      <c r="N83" s="325">
        <f t="shared" si="2"/>
        <v>4</v>
      </c>
    </row>
    <row r="84" spans="1:19" s="804" customFormat="1">
      <c r="A84" s="565" t="s">
        <v>906</v>
      </c>
      <c r="B84" s="565" t="s">
        <v>906</v>
      </c>
      <c r="C84" s="565" t="s">
        <v>914</v>
      </c>
      <c r="D84" s="381">
        <v>2012</v>
      </c>
      <c r="E84" s="536" t="s">
        <v>883</v>
      </c>
      <c r="F84" s="536" t="s">
        <v>880</v>
      </c>
      <c r="G84" s="536" t="s">
        <v>1042</v>
      </c>
      <c r="H84" s="569" t="s">
        <v>1285</v>
      </c>
      <c r="I84" s="325">
        <v>3</v>
      </c>
      <c r="J84" s="536" t="s">
        <v>1082</v>
      </c>
      <c r="K84" s="325">
        <v>0</v>
      </c>
      <c r="L84" s="325">
        <v>517</v>
      </c>
      <c r="M84" s="325">
        <v>0</v>
      </c>
      <c r="N84" s="325">
        <f t="shared" si="2"/>
        <v>517</v>
      </c>
    </row>
    <row r="85" spans="1:19" s="804" customFormat="1">
      <c r="A85" s="565" t="s">
        <v>906</v>
      </c>
      <c r="B85" s="565" t="s">
        <v>906</v>
      </c>
      <c r="C85" s="565" t="s">
        <v>914</v>
      </c>
      <c r="D85" s="381">
        <v>2012</v>
      </c>
      <c r="E85" s="536" t="s">
        <v>883</v>
      </c>
      <c r="F85" s="536" t="s">
        <v>880</v>
      </c>
      <c r="G85" s="536" t="s">
        <v>1042</v>
      </c>
      <c r="H85" s="569" t="s">
        <v>635</v>
      </c>
      <c r="I85" s="325">
        <v>3</v>
      </c>
      <c r="J85" s="536" t="s">
        <v>1082</v>
      </c>
      <c r="K85" s="325">
        <v>0</v>
      </c>
      <c r="L85" s="325">
        <v>73</v>
      </c>
      <c r="M85" s="325">
        <v>12</v>
      </c>
      <c r="N85" s="325">
        <f t="shared" si="2"/>
        <v>85</v>
      </c>
    </row>
    <row r="86" spans="1:19" s="804" customFormat="1">
      <c r="A86" s="565" t="s">
        <v>906</v>
      </c>
      <c r="B86" s="565" t="s">
        <v>906</v>
      </c>
      <c r="C86" s="565" t="s">
        <v>914</v>
      </c>
      <c r="D86" s="381">
        <v>2012</v>
      </c>
      <c r="E86" s="536" t="s">
        <v>883</v>
      </c>
      <c r="F86" s="536" t="s">
        <v>880</v>
      </c>
      <c r="G86" s="536" t="s">
        <v>1042</v>
      </c>
      <c r="H86" s="569" t="s">
        <v>636</v>
      </c>
      <c r="I86" s="325">
        <v>3</v>
      </c>
      <c r="J86" s="536" t="s">
        <v>1082</v>
      </c>
      <c r="K86" s="325">
        <v>0</v>
      </c>
      <c r="L86" s="325">
        <v>56</v>
      </c>
      <c r="M86" s="325">
        <v>0</v>
      </c>
      <c r="N86" s="325">
        <f t="shared" si="2"/>
        <v>56</v>
      </c>
    </row>
    <row r="87" spans="1:19" s="804" customFormat="1">
      <c r="A87" s="565" t="s">
        <v>906</v>
      </c>
      <c r="B87" s="565" t="s">
        <v>906</v>
      </c>
      <c r="C87" s="565" t="s">
        <v>914</v>
      </c>
      <c r="D87" s="381">
        <v>2012</v>
      </c>
      <c r="E87" s="536" t="s">
        <v>883</v>
      </c>
      <c r="F87" s="536" t="s">
        <v>880</v>
      </c>
      <c r="G87" s="536" t="s">
        <v>1042</v>
      </c>
      <c r="H87" s="569" t="s">
        <v>658</v>
      </c>
      <c r="I87" s="325">
        <v>3</v>
      </c>
      <c r="J87" s="536" t="s">
        <v>1082</v>
      </c>
      <c r="K87" s="325">
        <v>0</v>
      </c>
      <c r="L87" s="325">
        <v>213</v>
      </c>
      <c r="M87" s="325">
        <v>0</v>
      </c>
      <c r="N87" s="325">
        <f t="shared" si="2"/>
        <v>213</v>
      </c>
    </row>
    <row r="88" spans="1:19" s="804" customFormat="1">
      <c r="A88" s="565" t="s">
        <v>906</v>
      </c>
      <c r="B88" s="565" t="s">
        <v>906</v>
      </c>
      <c r="C88" s="565" t="s">
        <v>914</v>
      </c>
      <c r="D88" s="381">
        <v>2012</v>
      </c>
      <c r="E88" s="536" t="s">
        <v>883</v>
      </c>
      <c r="F88" s="536" t="s">
        <v>880</v>
      </c>
      <c r="G88" s="536" t="s">
        <v>874</v>
      </c>
      <c r="H88" s="569" t="s">
        <v>1031</v>
      </c>
      <c r="I88" s="381">
        <v>2</v>
      </c>
      <c r="J88" s="536" t="s">
        <v>1082</v>
      </c>
      <c r="K88" s="325">
        <v>0</v>
      </c>
      <c r="L88" s="325">
        <v>21</v>
      </c>
      <c r="M88" s="325">
        <v>0</v>
      </c>
      <c r="N88" s="325">
        <f t="shared" si="2"/>
        <v>21</v>
      </c>
    </row>
    <row r="89" spans="1:19" s="804" customFormat="1">
      <c r="A89" s="565" t="s">
        <v>906</v>
      </c>
      <c r="B89" s="565" t="s">
        <v>906</v>
      </c>
      <c r="C89" s="565" t="s">
        <v>914</v>
      </c>
      <c r="D89" s="381">
        <v>2012</v>
      </c>
      <c r="E89" s="536" t="s">
        <v>883</v>
      </c>
      <c r="F89" s="536" t="s">
        <v>880</v>
      </c>
      <c r="G89" s="536" t="s">
        <v>1042</v>
      </c>
      <c r="H89" s="569" t="s">
        <v>508</v>
      </c>
      <c r="I89" s="325">
        <v>2</v>
      </c>
      <c r="J89" s="536" t="s">
        <v>1082</v>
      </c>
      <c r="K89" s="325">
        <v>0</v>
      </c>
      <c r="L89" s="325">
        <v>96</v>
      </c>
      <c r="M89" s="325">
        <v>0</v>
      </c>
      <c r="N89" s="325">
        <f t="shared" si="2"/>
        <v>96</v>
      </c>
    </row>
    <row r="90" spans="1:19" s="804" customFormat="1">
      <c r="A90" s="565" t="s">
        <v>906</v>
      </c>
      <c r="B90" s="565" t="s">
        <v>906</v>
      </c>
      <c r="C90" s="565" t="s">
        <v>914</v>
      </c>
      <c r="D90" s="381">
        <v>2012</v>
      </c>
      <c r="E90" s="536" t="s">
        <v>883</v>
      </c>
      <c r="F90" s="536" t="s">
        <v>880</v>
      </c>
      <c r="G90" s="536" t="s">
        <v>1042</v>
      </c>
      <c r="H90" s="569" t="s">
        <v>659</v>
      </c>
      <c r="I90" s="325">
        <v>3</v>
      </c>
      <c r="J90" s="536" t="s">
        <v>1082</v>
      </c>
      <c r="K90" s="325">
        <v>0</v>
      </c>
      <c r="L90" s="325">
        <v>5</v>
      </c>
      <c r="M90" s="325">
        <v>0</v>
      </c>
      <c r="N90" s="325">
        <f t="shared" si="2"/>
        <v>5</v>
      </c>
    </row>
    <row r="91" spans="1:19" s="804" customFormat="1">
      <c r="A91" s="565" t="s">
        <v>906</v>
      </c>
      <c r="B91" s="565" t="s">
        <v>906</v>
      </c>
      <c r="C91" s="565" t="s">
        <v>914</v>
      </c>
      <c r="D91" s="381">
        <v>2012</v>
      </c>
      <c r="E91" s="536" t="s">
        <v>883</v>
      </c>
      <c r="F91" s="536" t="s">
        <v>880</v>
      </c>
      <c r="G91" s="536" t="s">
        <v>1042</v>
      </c>
      <c r="H91" s="569" t="s">
        <v>638</v>
      </c>
      <c r="I91" s="325">
        <v>2</v>
      </c>
      <c r="J91" s="536" t="s">
        <v>1082</v>
      </c>
      <c r="K91" s="325">
        <v>0</v>
      </c>
      <c r="L91" s="325">
        <v>866</v>
      </c>
      <c r="M91" s="325">
        <v>0</v>
      </c>
      <c r="N91" s="325">
        <f t="shared" si="2"/>
        <v>866</v>
      </c>
    </row>
    <row r="92" spans="1:19" s="804" customFormat="1">
      <c r="A92" s="565" t="s">
        <v>906</v>
      </c>
      <c r="B92" s="565" t="s">
        <v>906</v>
      </c>
      <c r="C92" s="565" t="s">
        <v>914</v>
      </c>
      <c r="D92" s="381">
        <v>2012</v>
      </c>
      <c r="E92" s="536" t="s">
        <v>883</v>
      </c>
      <c r="F92" s="536" t="s">
        <v>880</v>
      </c>
      <c r="G92" s="536" t="s">
        <v>1042</v>
      </c>
      <c r="H92" s="569" t="s">
        <v>639</v>
      </c>
      <c r="I92" s="325">
        <v>3</v>
      </c>
      <c r="J92" s="536" t="s">
        <v>1082</v>
      </c>
      <c r="K92" s="325">
        <v>0</v>
      </c>
      <c r="L92" s="325">
        <v>5</v>
      </c>
      <c r="M92" s="325">
        <v>0</v>
      </c>
      <c r="N92" s="325">
        <f t="shared" si="2"/>
        <v>5</v>
      </c>
    </row>
    <row r="93" spans="1:19" s="804" customFormat="1">
      <c r="A93" s="565" t="s">
        <v>906</v>
      </c>
      <c r="B93" s="565" t="s">
        <v>906</v>
      </c>
      <c r="C93" s="565" t="s">
        <v>914</v>
      </c>
      <c r="D93" s="381">
        <v>2012</v>
      </c>
      <c r="E93" s="536" t="s">
        <v>883</v>
      </c>
      <c r="F93" s="536" t="s">
        <v>880</v>
      </c>
      <c r="G93" s="536" t="s">
        <v>1042</v>
      </c>
      <c r="H93" s="569" t="s">
        <v>640</v>
      </c>
      <c r="I93" s="325">
        <v>3</v>
      </c>
      <c r="J93" s="536" t="s">
        <v>1082</v>
      </c>
      <c r="K93" s="325">
        <v>0</v>
      </c>
      <c r="L93" s="325">
        <v>166</v>
      </c>
      <c r="M93" s="325">
        <v>0</v>
      </c>
      <c r="N93" s="325">
        <f t="shared" si="2"/>
        <v>166</v>
      </c>
    </row>
    <row r="94" spans="1:19" s="804" customFormat="1">
      <c r="A94" s="565" t="s">
        <v>906</v>
      </c>
      <c r="B94" s="565" t="s">
        <v>906</v>
      </c>
      <c r="C94" s="565" t="s">
        <v>914</v>
      </c>
      <c r="D94" s="381">
        <v>2012</v>
      </c>
      <c r="E94" s="536" t="s">
        <v>883</v>
      </c>
      <c r="F94" s="536" t="s">
        <v>880</v>
      </c>
      <c r="G94" s="536" t="s">
        <v>1042</v>
      </c>
      <c r="H94" s="569" t="s">
        <v>641</v>
      </c>
      <c r="I94" s="325">
        <v>3</v>
      </c>
      <c r="J94" s="536" t="s">
        <v>1082</v>
      </c>
      <c r="K94" s="325">
        <v>0</v>
      </c>
      <c r="L94" s="325">
        <v>784</v>
      </c>
      <c r="M94" s="325">
        <v>0</v>
      </c>
      <c r="N94" s="325">
        <f t="shared" si="2"/>
        <v>784</v>
      </c>
    </row>
    <row r="95" spans="1:19" s="804" customFormat="1">
      <c r="A95" s="565" t="s">
        <v>906</v>
      </c>
      <c r="B95" s="565" t="s">
        <v>906</v>
      </c>
      <c r="C95" s="565" t="s">
        <v>914</v>
      </c>
      <c r="D95" s="381">
        <v>2012</v>
      </c>
      <c r="E95" s="536" t="s">
        <v>883</v>
      </c>
      <c r="F95" s="536" t="s">
        <v>880</v>
      </c>
      <c r="G95" s="536" t="s">
        <v>1042</v>
      </c>
      <c r="H95" s="569" t="s">
        <v>660</v>
      </c>
      <c r="I95" s="325">
        <v>3</v>
      </c>
      <c r="J95" s="536" t="s">
        <v>1082</v>
      </c>
      <c r="K95" s="325">
        <v>0</v>
      </c>
      <c r="L95" s="325">
        <v>10</v>
      </c>
      <c r="M95" s="325">
        <v>0</v>
      </c>
      <c r="N95" s="325">
        <f t="shared" si="2"/>
        <v>10</v>
      </c>
    </row>
    <row r="96" spans="1:19" s="804" customFormat="1">
      <c r="A96" s="565" t="s">
        <v>906</v>
      </c>
      <c r="B96" s="565" t="s">
        <v>906</v>
      </c>
      <c r="C96" s="565" t="s">
        <v>914</v>
      </c>
      <c r="D96" s="381">
        <v>2012</v>
      </c>
      <c r="E96" s="536" t="s">
        <v>883</v>
      </c>
      <c r="F96" s="536" t="s">
        <v>880</v>
      </c>
      <c r="G96" s="536" t="s">
        <v>1042</v>
      </c>
      <c r="H96" s="569" t="s">
        <v>642</v>
      </c>
      <c r="I96" s="325">
        <v>3</v>
      </c>
      <c r="J96" s="536" t="s">
        <v>1082</v>
      </c>
      <c r="K96" s="325">
        <v>0</v>
      </c>
      <c r="L96" s="325">
        <v>3</v>
      </c>
      <c r="M96" s="325">
        <v>0</v>
      </c>
      <c r="N96" s="325">
        <f t="shared" si="2"/>
        <v>3</v>
      </c>
    </row>
    <row r="97" spans="1:19" s="804" customFormat="1">
      <c r="A97" s="565" t="s">
        <v>906</v>
      </c>
      <c r="B97" s="565" t="s">
        <v>906</v>
      </c>
      <c r="C97" s="565" t="s">
        <v>914</v>
      </c>
      <c r="D97" s="381">
        <v>2012</v>
      </c>
      <c r="E97" s="536" t="s">
        <v>883</v>
      </c>
      <c r="F97" s="536" t="s">
        <v>880</v>
      </c>
      <c r="G97" s="536" t="s">
        <v>1042</v>
      </c>
      <c r="H97" s="382" t="s">
        <v>643</v>
      </c>
      <c r="I97" s="325">
        <v>3</v>
      </c>
      <c r="J97" s="567" t="s">
        <v>1082</v>
      </c>
      <c r="K97" s="325">
        <v>0</v>
      </c>
      <c r="L97" s="325">
        <v>35</v>
      </c>
      <c r="M97" s="325">
        <v>0</v>
      </c>
      <c r="N97" s="325">
        <f>K97+L97+M97</f>
        <v>35</v>
      </c>
    </row>
    <row r="98" spans="1:19" s="804" customFormat="1">
      <c r="A98" s="565" t="s">
        <v>906</v>
      </c>
      <c r="B98" s="565" t="s">
        <v>906</v>
      </c>
      <c r="C98" s="565" t="s">
        <v>914</v>
      </c>
      <c r="D98" s="381">
        <v>2012</v>
      </c>
      <c r="E98" s="536" t="s">
        <v>883</v>
      </c>
      <c r="F98" s="536" t="s">
        <v>880</v>
      </c>
      <c r="G98" s="536" t="s">
        <v>1042</v>
      </c>
      <c r="H98" s="382" t="s">
        <v>1062</v>
      </c>
      <c r="I98" s="325">
        <v>2</v>
      </c>
      <c r="J98" s="567" t="s">
        <v>1082</v>
      </c>
      <c r="K98" s="325">
        <v>0</v>
      </c>
      <c r="L98" s="325">
        <v>1</v>
      </c>
      <c r="M98" s="325">
        <v>0</v>
      </c>
      <c r="N98" s="325">
        <f>K98+L98+M98</f>
        <v>1</v>
      </c>
      <c r="P98" s="1028"/>
      <c r="Q98" s="1028"/>
      <c r="R98" s="1028"/>
      <c r="S98" s="1028"/>
    </row>
    <row r="99" spans="1:19" s="804" customFormat="1">
      <c r="A99" s="565" t="s">
        <v>906</v>
      </c>
      <c r="B99" s="565" t="s">
        <v>906</v>
      </c>
      <c r="C99" s="565" t="s">
        <v>914</v>
      </c>
      <c r="D99" s="381">
        <v>2012</v>
      </c>
      <c r="E99" s="536" t="s">
        <v>883</v>
      </c>
      <c r="F99" s="536" t="s">
        <v>880</v>
      </c>
      <c r="G99" s="536" t="s">
        <v>1042</v>
      </c>
      <c r="H99" s="569" t="s">
        <v>1064</v>
      </c>
      <c r="I99" s="325">
        <v>3</v>
      </c>
      <c r="J99" s="536" t="s">
        <v>1082</v>
      </c>
      <c r="K99" s="325">
        <v>0</v>
      </c>
      <c r="L99" s="325">
        <v>10</v>
      </c>
      <c r="M99" s="325">
        <v>0</v>
      </c>
      <c r="N99" s="325">
        <f t="shared" ref="N99:N113" si="3">K99+L99+M99</f>
        <v>10</v>
      </c>
    </row>
    <row r="100" spans="1:19" s="804" customFormat="1">
      <c r="A100" s="565" t="s">
        <v>906</v>
      </c>
      <c r="B100" s="565" t="s">
        <v>906</v>
      </c>
      <c r="C100" s="565" t="s">
        <v>914</v>
      </c>
      <c r="D100" s="381">
        <v>2012</v>
      </c>
      <c r="E100" s="536" t="s">
        <v>883</v>
      </c>
      <c r="F100" s="536" t="s">
        <v>880</v>
      </c>
      <c r="G100" s="536" t="s">
        <v>1042</v>
      </c>
      <c r="H100" s="569" t="s">
        <v>644</v>
      </c>
      <c r="I100" s="325">
        <v>3</v>
      </c>
      <c r="J100" s="536" t="s">
        <v>1082</v>
      </c>
      <c r="K100" s="325">
        <v>0</v>
      </c>
      <c r="L100" s="325">
        <v>100</v>
      </c>
      <c r="M100" s="325">
        <v>0</v>
      </c>
      <c r="N100" s="325">
        <f t="shared" si="3"/>
        <v>100</v>
      </c>
    </row>
    <row r="101" spans="1:19" s="804" customFormat="1">
      <c r="A101" s="565" t="s">
        <v>906</v>
      </c>
      <c r="B101" s="565" t="s">
        <v>906</v>
      </c>
      <c r="C101" s="565" t="s">
        <v>914</v>
      </c>
      <c r="D101" s="381">
        <v>2012</v>
      </c>
      <c r="E101" s="536" t="s">
        <v>883</v>
      </c>
      <c r="F101" s="536" t="s">
        <v>880</v>
      </c>
      <c r="G101" s="536" t="s">
        <v>1042</v>
      </c>
      <c r="H101" s="569" t="s">
        <v>661</v>
      </c>
      <c r="I101" s="325">
        <v>3</v>
      </c>
      <c r="J101" s="536" t="s">
        <v>1082</v>
      </c>
      <c r="K101" s="325">
        <v>0</v>
      </c>
      <c r="L101" s="325">
        <v>82</v>
      </c>
      <c r="M101" s="325">
        <v>0</v>
      </c>
      <c r="N101" s="325">
        <f t="shared" si="3"/>
        <v>82</v>
      </c>
    </row>
    <row r="102" spans="1:19" s="804" customFormat="1">
      <c r="A102" s="565" t="s">
        <v>906</v>
      </c>
      <c r="B102" s="565" t="s">
        <v>906</v>
      </c>
      <c r="C102" s="565" t="s">
        <v>914</v>
      </c>
      <c r="D102" s="381">
        <v>2012</v>
      </c>
      <c r="E102" s="536" t="s">
        <v>883</v>
      </c>
      <c r="F102" s="536" t="s">
        <v>880</v>
      </c>
      <c r="G102" s="536" t="s">
        <v>1042</v>
      </c>
      <c r="H102" s="569" t="s">
        <v>993</v>
      </c>
      <c r="I102" s="325">
        <v>1</v>
      </c>
      <c r="J102" s="536" t="s">
        <v>1082</v>
      </c>
      <c r="K102" s="325">
        <v>0</v>
      </c>
      <c r="L102" s="325">
        <v>24</v>
      </c>
      <c r="M102" s="325">
        <v>0</v>
      </c>
      <c r="N102" s="325">
        <f t="shared" si="3"/>
        <v>24</v>
      </c>
    </row>
    <row r="103" spans="1:19" s="804" customFormat="1">
      <c r="A103" s="565" t="s">
        <v>906</v>
      </c>
      <c r="B103" s="565" t="s">
        <v>906</v>
      </c>
      <c r="C103" s="565" t="s">
        <v>914</v>
      </c>
      <c r="D103" s="381">
        <v>2012</v>
      </c>
      <c r="E103" s="536" t="s">
        <v>883</v>
      </c>
      <c r="F103" s="536" t="s">
        <v>880</v>
      </c>
      <c r="G103" s="536" t="s">
        <v>1042</v>
      </c>
      <c r="H103" s="569" t="s">
        <v>18</v>
      </c>
      <c r="I103" s="325">
        <v>1</v>
      </c>
      <c r="J103" s="536" t="s">
        <v>1082</v>
      </c>
      <c r="K103" s="325">
        <v>0</v>
      </c>
      <c r="L103" s="325">
        <v>1</v>
      </c>
      <c r="M103" s="325">
        <v>0</v>
      </c>
      <c r="N103" s="325">
        <f t="shared" si="3"/>
        <v>1</v>
      </c>
    </row>
    <row r="104" spans="1:19" s="804" customFormat="1">
      <c r="A104" s="565" t="s">
        <v>906</v>
      </c>
      <c r="B104" s="565" t="s">
        <v>906</v>
      </c>
      <c r="C104" s="565" t="s">
        <v>914</v>
      </c>
      <c r="D104" s="381">
        <v>2012</v>
      </c>
      <c r="E104" s="536" t="s">
        <v>883</v>
      </c>
      <c r="F104" s="536" t="s">
        <v>880</v>
      </c>
      <c r="G104" s="536" t="s">
        <v>1042</v>
      </c>
      <c r="H104" s="569" t="s">
        <v>1066</v>
      </c>
      <c r="I104" s="325">
        <v>2</v>
      </c>
      <c r="J104" s="536" t="s">
        <v>1082</v>
      </c>
      <c r="K104" s="325">
        <v>0</v>
      </c>
      <c r="L104" s="325">
        <v>2</v>
      </c>
      <c r="M104" s="325">
        <v>0</v>
      </c>
      <c r="N104" s="325">
        <f t="shared" si="3"/>
        <v>2</v>
      </c>
    </row>
    <row r="105" spans="1:19" s="804" customFormat="1">
      <c r="A105" s="565" t="s">
        <v>906</v>
      </c>
      <c r="B105" s="565" t="s">
        <v>906</v>
      </c>
      <c r="C105" s="565" t="s">
        <v>914</v>
      </c>
      <c r="D105" s="381">
        <v>2012</v>
      </c>
      <c r="E105" s="536" t="s">
        <v>883</v>
      </c>
      <c r="F105" s="536" t="s">
        <v>880</v>
      </c>
      <c r="G105" s="536" t="s">
        <v>1042</v>
      </c>
      <c r="H105" s="569" t="s">
        <v>967</v>
      </c>
      <c r="I105" s="325">
        <v>1</v>
      </c>
      <c r="J105" s="536" t="s">
        <v>1082</v>
      </c>
      <c r="K105" s="325">
        <v>0</v>
      </c>
      <c r="L105" s="325">
        <v>4795</v>
      </c>
      <c r="M105" s="325">
        <v>2</v>
      </c>
      <c r="N105" s="325">
        <f t="shared" si="3"/>
        <v>4797</v>
      </c>
    </row>
    <row r="106" spans="1:19" s="804" customFormat="1">
      <c r="A106" s="565" t="s">
        <v>906</v>
      </c>
      <c r="B106" s="565" t="s">
        <v>906</v>
      </c>
      <c r="C106" s="565" t="s">
        <v>914</v>
      </c>
      <c r="D106" s="381">
        <v>2012</v>
      </c>
      <c r="E106" s="536" t="s">
        <v>883</v>
      </c>
      <c r="F106" s="536" t="s">
        <v>880</v>
      </c>
      <c r="G106" s="536" t="s">
        <v>1042</v>
      </c>
      <c r="H106" s="569" t="s">
        <v>662</v>
      </c>
      <c r="I106" s="325">
        <v>3</v>
      </c>
      <c r="J106" s="536" t="s">
        <v>1082</v>
      </c>
      <c r="K106" s="325">
        <v>0</v>
      </c>
      <c r="L106" s="325">
        <v>5791</v>
      </c>
      <c r="M106" s="325">
        <v>0</v>
      </c>
      <c r="N106" s="325">
        <f t="shared" si="3"/>
        <v>5791</v>
      </c>
    </row>
    <row r="107" spans="1:19" s="804" customFormat="1">
      <c r="A107" s="565" t="s">
        <v>906</v>
      </c>
      <c r="B107" s="565" t="s">
        <v>906</v>
      </c>
      <c r="C107" s="565" t="s">
        <v>914</v>
      </c>
      <c r="D107" s="381">
        <v>2012</v>
      </c>
      <c r="E107" s="536" t="s">
        <v>883</v>
      </c>
      <c r="F107" s="536" t="s">
        <v>880</v>
      </c>
      <c r="G107" s="536" t="s">
        <v>1042</v>
      </c>
      <c r="H107" s="569" t="s">
        <v>663</v>
      </c>
      <c r="I107" s="325">
        <v>3</v>
      </c>
      <c r="J107" s="536" t="s">
        <v>1082</v>
      </c>
      <c r="K107" s="325">
        <v>0</v>
      </c>
      <c r="L107" s="325">
        <v>1143</v>
      </c>
      <c r="M107" s="325">
        <v>0</v>
      </c>
      <c r="N107" s="325">
        <f t="shared" si="3"/>
        <v>1143</v>
      </c>
    </row>
    <row r="108" spans="1:19" s="804" customFormat="1">
      <c r="A108" s="565" t="s">
        <v>906</v>
      </c>
      <c r="B108" s="565" t="s">
        <v>906</v>
      </c>
      <c r="C108" s="565" t="s">
        <v>914</v>
      </c>
      <c r="D108" s="381">
        <v>2012</v>
      </c>
      <c r="E108" s="536" t="s">
        <v>883</v>
      </c>
      <c r="F108" s="536" t="s">
        <v>880</v>
      </c>
      <c r="G108" s="536" t="s">
        <v>1042</v>
      </c>
      <c r="H108" s="569" t="s">
        <v>512</v>
      </c>
      <c r="I108" s="325">
        <v>2</v>
      </c>
      <c r="J108" s="536" t="s">
        <v>1082</v>
      </c>
      <c r="K108" s="325">
        <v>0</v>
      </c>
      <c r="L108" s="325">
        <v>210</v>
      </c>
      <c r="M108" s="325">
        <v>0</v>
      </c>
      <c r="N108" s="325">
        <f t="shared" si="3"/>
        <v>210</v>
      </c>
    </row>
    <row r="109" spans="1:19" s="804" customFormat="1">
      <c r="A109" s="565" t="s">
        <v>906</v>
      </c>
      <c r="B109" s="565" t="s">
        <v>906</v>
      </c>
      <c r="C109" s="565" t="s">
        <v>914</v>
      </c>
      <c r="D109" s="381">
        <v>2012</v>
      </c>
      <c r="E109" s="536" t="s">
        <v>883</v>
      </c>
      <c r="F109" s="536" t="s">
        <v>880</v>
      </c>
      <c r="G109" s="536" t="s">
        <v>1042</v>
      </c>
      <c r="H109" s="569" t="s">
        <v>664</v>
      </c>
      <c r="I109" s="325">
        <v>3</v>
      </c>
      <c r="J109" s="536" t="s">
        <v>1082</v>
      </c>
      <c r="K109" s="325">
        <v>0</v>
      </c>
      <c r="L109" s="325">
        <v>48</v>
      </c>
      <c r="M109" s="325">
        <v>0</v>
      </c>
      <c r="N109" s="325">
        <f t="shared" si="3"/>
        <v>48</v>
      </c>
    </row>
    <row r="110" spans="1:19" s="804" customFormat="1">
      <c r="A110" s="565" t="s">
        <v>906</v>
      </c>
      <c r="B110" s="565" t="s">
        <v>906</v>
      </c>
      <c r="C110" s="565" t="s">
        <v>914</v>
      </c>
      <c r="D110" s="381">
        <v>2012</v>
      </c>
      <c r="E110" s="536" t="s">
        <v>883</v>
      </c>
      <c r="F110" s="536" t="s">
        <v>880</v>
      </c>
      <c r="G110" s="536" t="s">
        <v>1042</v>
      </c>
      <c r="H110" s="569" t="s">
        <v>1068</v>
      </c>
      <c r="I110" s="325">
        <v>2</v>
      </c>
      <c r="J110" s="536" t="s">
        <v>1082</v>
      </c>
      <c r="K110" s="325">
        <v>0</v>
      </c>
      <c r="L110" s="325">
        <v>1532</v>
      </c>
      <c r="M110" s="325">
        <v>0</v>
      </c>
      <c r="N110" s="325">
        <f t="shared" si="3"/>
        <v>1532</v>
      </c>
    </row>
    <row r="111" spans="1:19" s="804" customFormat="1">
      <c r="A111" s="565" t="s">
        <v>906</v>
      </c>
      <c r="B111" s="565" t="s">
        <v>906</v>
      </c>
      <c r="C111" s="565" t="s">
        <v>914</v>
      </c>
      <c r="D111" s="381">
        <v>2012</v>
      </c>
      <c r="E111" s="536" t="s">
        <v>883</v>
      </c>
      <c r="F111" s="536" t="s">
        <v>880</v>
      </c>
      <c r="G111" s="536" t="s">
        <v>1042</v>
      </c>
      <c r="H111" s="569" t="s">
        <v>20</v>
      </c>
      <c r="I111" s="325">
        <v>3</v>
      </c>
      <c r="J111" s="536" t="s">
        <v>1082</v>
      </c>
      <c r="K111" s="325">
        <v>0</v>
      </c>
      <c r="L111" s="325">
        <v>1</v>
      </c>
      <c r="M111" s="325">
        <v>0</v>
      </c>
      <c r="N111" s="325">
        <f t="shared" si="3"/>
        <v>1</v>
      </c>
    </row>
    <row r="112" spans="1:19" s="804" customFormat="1">
      <c r="A112" s="565" t="s">
        <v>906</v>
      </c>
      <c r="B112" s="565" t="s">
        <v>906</v>
      </c>
      <c r="C112" s="565" t="s">
        <v>914</v>
      </c>
      <c r="D112" s="381">
        <v>2012</v>
      </c>
      <c r="E112" s="536" t="s">
        <v>883</v>
      </c>
      <c r="F112" s="536" t="s">
        <v>880</v>
      </c>
      <c r="G112" s="536" t="s">
        <v>874</v>
      </c>
      <c r="H112" s="569" t="s">
        <v>996</v>
      </c>
      <c r="I112" s="381">
        <v>2</v>
      </c>
      <c r="J112" s="536" t="s">
        <v>1082</v>
      </c>
      <c r="K112" s="325">
        <v>0</v>
      </c>
      <c r="L112" s="325">
        <v>99</v>
      </c>
      <c r="M112" s="325">
        <v>0</v>
      </c>
      <c r="N112" s="325">
        <f t="shared" si="3"/>
        <v>99</v>
      </c>
    </row>
    <row r="113" spans="1:19" s="804" customFormat="1">
      <c r="A113" s="565" t="s">
        <v>906</v>
      </c>
      <c r="B113" s="565" t="s">
        <v>906</v>
      </c>
      <c r="C113" s="565" t="s">
        <v>914</v>
      </c>
      <c r="D113" s="381">
        <v>2012</v>
      </c>
      <c r="E113" s="536" t="s">
        <v>883</v>
      </c>
      <c r="F113" s="536" t="s">
        <v>880</v>
      </c>
      <c r="G113" s="536" t="s">
        <v>1042</v>
      </c>
      <c r="H113" s="569" t="s">
        <v>665</v>
      </c>
      <c r="I113" s="325">
        <v>3</v>
      </c>
      <c r="J113" s="536" t="s">
        <v>1082</v>
      </c>
      <c r="K113" s="325">
        <v>0</v>
      </c>
      <c r="L113" s="325">
        <v>1</v>
      </c>
      <c r="M113" s="325">
        <v>0</v>
      </c>
      <c r="N113" s="325">
        <f t="shared" si="3"/>
        <v>1</v>
      </c>
    </row>
    <row r="114" spans="1:19" s="804" customFormat="1">
      <c r="A114" s="565" t="s">
        <v>906</v>
      </c>
      <c r="B114" s="565" t="s">
        <v>906</v>
      </c>
      <c r="C114" s="565" t="s">
        <v>914</v>
      </c>
      <c r="D114" s="381">
        <v>2012</v>
      </c>
      <c r="E114" s="536" t="s">
        <v>883</v>
      </c>
      <c r="F114" s="536" t="s">
        <v>880</v>
      </c>
      <c r="G114" s="536" t="s">
        <v>1042</v>
      </c>
      <c r="H114" s="382" t="s">
        <v>666</v>
      </c>
      <c r="I114" s="325">
        <v>3</v>
      </c>
      <c r="J114" s="567" t="s">
        <v>1082</v>
      </c>
      <c r="K114" s="325">
        <v>0</v>
      </c>
      <c r="L114" s="325">
        <v>1</v>
      </c>
      <c r="M114" s="325">
        <v>0</v>
      </c>
      <c r="N114" s="325">
        <f>K114+L114+M114</f>
        <v>1</v>
      </c>
    </row>
    <row r="115" spans="1:19" s="804" customFormat="1">
      <c r="A115" s="565" t="s">
        <v>906</v>
      </c>
      <c r="B115" s="565" t="s">
        <v>906</v>
      </c>
      <c r="C115" s="565" t="s">
        <v>914</v>
      </c>
      <c r="D115" s="381">
        <v>2012</v>
      </c>
      <c r="E115" s="536" t="s">
        <v>883</v>
      </c>
      <c r="F115" s="536" t="s">
        <v>880</v>
      </c>
      <c r="G115" s="536" t="s">
        <v>1042</v>
      </c>
      <c r="H115" s="382" t="s">
        <v>21</v>
      </c>
      <c r="I115" s="325">
        <v>3</v>
      </c>
      <c r="J115" s="567" t="s">
        <v>1082</v>
      </c>
      <c r="K115" s="325">
        <v>0</v>
      </c>
      <c r="L115" s="325">
        <v>640</v>
      </c>
      <c r="M115" s="325">
        <v>0</v>
      </c>
      <c r="N115" s="325">
        <f>K115+L115+M115</f>
        <v>640</v>
      </c>
      <c r="P115" s="1028"/>
      <c r="Q115" s="1028"/>
      <c r="R115" s="1028"/>
      <c r="S115" s="1028"/>
    </row>
    <row r="116" spans="1:19" s="804" customFormat="1">
      <c r="A116" s="565" t="s">
        <v>906</v>
      </c>
      <c r="B116" s="565" t="s">
        <v>906</v>
      </c>
      <c r="C116" s="565" t="s">
        <v>914</v>
      </c>
      <c r="D116" s="381">
        <v>2012</v>
      </c>
      <c r="E116" s="536" t="s">
        <v>883</v>
      </c>
      <c r="F116" s="536" t="s">
        <v>880</v>
      </c>
      <c r="G116" s="536" t="s">
        <v>1042</v>
      </c>
      <c r="H116" s="569" t="s">
        <v>87</v>
      </c>
      <c r="I116" s="325">
        <v>3</v>
      </c>
      <c r="J116" s="536" t="s">
        <v>1082</v>
      </c>
      <c r="K116" s="325">
        <v>0</v>
      </c>
      <c r="L116" s="325">
        <v>372</v>
      </c>
      <c r="M116" s="325">
        <v>0</v>
      </c>
      <c r="N116" s="325">
        <f t="shared" ref="N116:N153" si="4">K116+L116+M116</f>
        <v>372</v>
      </c>
    </row>
    <row r="117" spans="1:19" s="804" customFormat="1">
      <c r="A117" s="565" t="s">
        <v>906</v>
      </c>
      <c r="B117" s="565" t="s">
        <v>906</v>
      </c>
      <c r="C117" s="565" t="s">
        <v>914</v>
      </c>
      <c r="D117" s="381">
        <v>2012</v>
      </c>
      <c r="E117" s="536" t="s">
        <v>883</v>
      </c>
      <c r="F117" s="536" t="s">
        <v>880</v>
      </c>
      <c r="G117" s="536" t="s">
        <v>1042</v>
      </c>
      <c r="H117" s="569" t="s">
        <v>646</v>
      </c>
      <c r="I117" s="325">
        <v>3</v>
      </c>
      <c r="J117" s="536" t="s">
        <v>1082</v>
      </c>
      <c r="K117" s="325">
        <v>0</v>
      </c>
      <c r="L117" s="325">
        <v>21</v>
      </c>
      <c r="M117" s="325">
        <v>0</v>
      </c>
      <c r="N117" s="325">
        <f t="shared" si="4"/>
        <v>21</v>
      </c>
    </row>
    <row r="118" spans="1:19" s="804" customFormat="1">
      <c r="A118" s="565" t="s">
        <v>906</v>
      </c>
      <c r="B118" s="565" t="s">
        <v>906</v>
      </c>
      <c r="C118" s="565" t="s">
        <v>914</v>
      </c>
      <c r="D118" s="381">
        <v>2012</v>
      </c>
      <c r="E118" s="536" t="s">
        <v>883</v>
      </c>
      <c r="F118" s="536" t="s">
        <v>880</v>
      </c>
      <c r="G118" s="536" t="s">
        <v>1042</v>
      </c>
      <c r="H118" s="569" t="s">
        <v>1016</v>
      </c>
      <c r="I118" s="325">
        <v>2</v>
      </c>
      <c r="J118" s="536" t="s">
        <v>1082</v>
      </c>
      <c r="K118" s="325">
        <v>0</v>
      </c>
      <c r="L118" s="325">
        <v>5</v>
      </c>
      <c r="M118" s="325">
        <v>0</v>
      </c>
      <c r="N118" s="325">
        <f t="shared" si="4"/>
        <v>5</v>
      </c>
    </row>
    <row r="119" spans="1:19" s="804" customFormat="1">
      <c r="A119" s="565" t="s">
        <v>906</v>
      </c>
      <c r="B119" s="565" t="s">
        <v>906</v>
      </c>
      <c r="C119" s="565" t="s">
        <v>914</v>
      </c>
      <c r="D119" s="381">
        <v>2012</v>
      </c>
      <c r="E119" s="536" t="s">
        <v>883</v>
      </c>
      <c r="F119" s="536" t="s">
        <v>880</v>
      </c>
      <c r="G119" s="536" t="s">
        <v>1042</v>
      </c>
      <c r="H119" s="569" t="s">
        <v>1070</v>
      </c>
      <c r="I119" s="325">
        <v>2</v>
      </c>
      <c r="J119" s="536" t="s">
        <v>1082</v>
      </c>
      <c r="K119" s="325">
        <v>0</v>
      </c>
      <c r="L119" s="325">
        <v>60</v>
      </c>
      <c r="M119" s="325">
        <v>0</v>
      </c>
      <c r="N119" s="325">
        <f t="shared" si="4"/>
        <v>60</v>
      </c>
    </row>
    <row r="120" spans="1:19" s="804" customFormat="1">
      <c r="A120" s="565" t="s">
        <v>906</v>
      </c>
      <c r="B120" s="565" t="s">
        <v>906</v>
      </c>
      <c r="C120" s="565" t="s">
        <v>914</v>
      </c>
      <c r="D120" s="381">
        <v>2012</v>
      </c>
      <c r="E120" s="536" t="s">
        <v>883</v>
      </c>
      <c r="F120" s="536" t="s">
        <v>880</v>
      </c>
      <c r="G120" s="536" t="s">
        <v>1042</v>
      </c>
      <c r="H120" s="569" t="s">
        <v>114</v>
      </c>
      <c r="I120" s="325">
        <v>3</v>
      </c>
      <c r="J120" s="536" t="s">
        <v>1082</v>
      </c>
      <c r="K120" s="325">
        <v>0</v>
      </c>
      <c r="L120" s="325">
        <v>20</v>
      </c>
      <c r="M120" s="325">
        <v>0</v>
      </c>
      <c r="N120" s="325">
        <f t="shared" si="4"/>
        <v>20</v>
      </c>
    </row>
    <row r="121" spans="1:19" s="804" customFormat="1">
      <c r="A121" s="565" t="s">
        <v>906</v>
      </c>
      <c r="B121" s="565" t="s">
        <v>906</v>
      </c>
      <c r="C121" s="565" t="s">
        <v>914</v>
      </c>
      <c r="D121" s="381">
        <v>2012</v>
      </c>
      <c r="E121" s="536" t="s">
        <v>883</v>
      </c>
      <c r="F121" s="536" t="s">
        <v>880</v>
      </c>
      <c r="G121" s="536" t="s">
        <v>1042</v>
      </c>
      <c r="H121" s="569" t="s">
        <v>1050</v>
      </c>
      <c r="I121" s="325">
        <v>1</v>
      </c>
      <c r="J121" s="536" t="s">
        <v>1082</v>
      </c>
      <c r="K121" s="325">
        <v>0</v>
      </c>
      <c r="L121" s="325">
        <v>39</v>
      </c>
      <c r="M121" s="325">
        <v>0</v>
      </c>
      <c r="N121" s="325">
        <f t="shared" si="4"/>
        <v>39</v>
      </c>
    </row>
    <row r="122" spans="1:19" s="804" customFormat="1">
      <c r="A122" s="565" t="s">
        <v>906</v>
      </c>
      <c r="B122" s="565" t="s">
        <v>906</v>
      </c>
      <c r="C122" s="565" t="s">
        <v>914</v>
      </c>
      <c r="D122" s="381">
        <v>2012</v>
      </c>
      <c r="E122" s="536" t="s">
        <v>883</v>
      </c>
      <c r="F122" s="536" t="s">
        <v>880</v>
      </c>
      <c r="G122" s="536" t="s">
        <v>1042</v>
      </c>
      <c r="H122" s="569" t="s">
        <v>1071</v>
      </c>
      <c r="I122" s="325">
        <v>2</v>
      </c>
      <c r="J122" s="536" t="s">
        <v>1082</v>
      </c>
      <c r="K122" s="325">
        <v>0</v>
      </c>
      <c r="L122" s="325">
        <v>1</v>
      </c>
      <c r="M122" s="325">
        <v>0</v>
      </c>
      <c r="N122" s="325">
        <f t="shared" si="4"/>
        <v>1</v>
      </c>
    </row>
    <row r="123" spans="1:19" s="804" customFormat="1">
      <c r="A123" s="565" t="s">
        <v>906</v>
      </c>
      <c r="B123" s="565" t="s">
        <v>906</v>
      </c>
      <c r="C123" s="565" t="s">
        <v>914</v>
      </c>
      <c r="D123" s="381">
        <v>2012</v>
      </c>
      <c r="E123" s="536" t="s">
        <v>883</v>
      </c>
      <c r="F123" s="536" t="s">
        <v>880</v>
      </c>
      <c r="G123" s="536" t="s">
        <v>1042</v>
      </c>
      <c r="H123" s="569" t="s">
        <v>1035</v>
      </c>
      <c r="I123" s="325">
        <v>1</v>
      </c>
      <c r="J123" s="536" t="s">
        <v>1082</v>
      </c>
      <c r="K123" s="325">
        <v>0</v>
      </c>
      <c r="L123" s="325">
        <v>3</v>
      </c>
      <c r="M123" s="325">
        <v>0</v>
      </c>
      <c r="N123" s="325">
        <f t="shared" si="4"/>
        <v>3</v>
      </c>
    </row>
    <row r="124" spans="1:19" s="804" customFormat="1">
      <c r="A124" s="565" t="s">
        <v>906</v>
      </c>
      <c r="B124" s="565" t="s">
        <v>906</v>
      </c>
      <c r="C124" s="565" t="s">
        <v>914</v>
      </c>
      <c r="D124" s="381">
        <v>2012</v>
      </c>
      <c r="E124" s="536" t="s">
        <v>883</v>
      </c>
      <c r="F124" s="536" t="s">
        <v>880</v>
      </c>
      <c r="G124" s="536" t="s">
        <v>1042</v>
      </c>
      <c r="H124" s="569" t="s">
        <v>516</v>
      </c>
      <c r="I124" s="325">
        <v>2</v>
      </c>
      <c r="J124" s="536" t="s">
        <v>1082</v>
      </c>
      <c r="K124" s="325">
        <v>0</v>
      </c>
      <c r="L124" s="325">
        <v>34</v>
      </c>
      <c r="M124" s="325">
        <v>0</v>
      </c>
      <c r="N124" s="325">
        <f t="shared" si="4"/>
        <v>34</v>
      </c>
    </row>
    <row r="125" spans="1:19" s="804" customFormat="1">
      <c r="A125" s="565" t="s">
        <v>906</v>
      </c>
      <c r="B125" s="565" t="s">
        <v>906</v>
      </c>
      <c r="C125" s="565" t="s">
        <v>914</v>
      </c>
      <c r="D125" s="381">
        <v>2012</v>
      </c>
      <c r="E125" s="536" t="s">
        <v>883</v>
      </c>
      <c r="F125" s="536" t="s">
        <v>880</v>
      </c>
      <c r="G125" s="536" t="s">
        <v>1042</v>
      </c>
      <c r="H125" s="569" t="s">
        <v>997</v>
      </c>
      <c r="I125" s="325">
        <v>1</v>
      </c>
      <c r="J125" s="536" t="s">
        <v>1082</v>
      </c>
      <c r="K125" s="325">
        <v>0</v>
      </c>
      <c r="L125" s="325">
        <v>2</v>
      </c>
      <c r="M125" s="325">
        <v>0</v>
      </c>
      <c r="N125" s="325">
        <f t="shared" si="4"/>
        <v>2</v>
      </c>
    </row>
    <row r="126" spans="1:19" s="804" customFormat="1">
      <c r="A126" s="565" t="s">
        <v>906</v>
      </c>
      <c r="B126" s="565" t="s">
        <v>906</v>
      </c>
      <c r="C126" s="565" t="s">
        <v>914</v>
      </c>
      <c r="D126" s="381">
        <v>2012</v>
      </c>
      <c r="E126" s="536" t="s">
        <v>883</v>
      </c>
      <c r="F126" s="536" t="s">
        <v>880</v>
      </c>
      <c r="G126" s="536" t="s">
        <v>1042</v>
      </c>
      <c r="H126" s="569" t="s">
        <v>998</v>
      </c>
      <c r="I126" s="325">
        <v>1</v>
      </c>
      <c r="J126" s="536" t="s">
        <v>1082</v>
      </c>
      <c r="K126" s="325">
        <v>0</v>
      </c>
      <c r="L126" s="325">
        <v>149</v>
      </c>
      <c r="M126" s="325">
        <v>0</v>
      </c>
      <c r="N126" s="325">
        <f t="shared" si="4"/>
        <v>149</v>
      </c>
    </row>
    <row r="127" spans="1:19" s="804" customFormat="1">
      <c r="A127" s="565" t="s">
        <v>906</v>
      </c>
      <c r="B127" s="565" t="s">
        <v>906</v>
      </c>
      <c r="C127" s="565" t="s">
        <v>914</v>
      </c>
      <c r="D127" s="381">
        <v>2012</v>
      </c>
      <c r="E127" s="536" t="s">
        <v>883</v>
      </c>
      <c r="F127" s="536" t="s">
        <v>880</v>
      </c>
      <c r="G127" s="536" t="s">
        <v>1042</v>
      </c>
      <c r="H127" s="569" t="s">
        <v>410</v>
      </c>
      <c r="I127" s="325">
        <v>1</v>
      </c>
      <c r="J127" s="536" t="s">
        <v>1082</v>
      </c>
      <c r="K127" s="325">
        <v>0</v>
      </c>
      <c r="L127" s="325">
        <v>29</v>
      </c>
      <c r="M127" s="325">
        <v>0</v>
      </c>
      <c r="N127" s="325">
        <f t="shared" si="4"/>
        <v>29</v>
      </c>
    </row>
    <row r="128" spans="1:19" s="804" customFormat="1">
      <c r="A128" s="565" t="s">
        <v>906</v>
      </c>
      <c r="B128" s="565" t="s">
        <v>906</v>
      </c>
      <c r="C128" s="565" t="s">
        <v>914</v>
      </c>
      <c r="D128" s="381">
        <v>2012</v>
      </c>
      <c r="E128" s="536" t="s">
        <v>883</v>
      </c>
      <c r="F128" s="536" t="s">
        <v>880</v>
      </c>
      <c r="G128" s="536" t="s">
        <v>1042</v>
      </c>
      <c r="H128" s="569" t="s">
        <v>999</v>
      </c>
      <c r="I128" s="325">
        <v>1</v>
      </c>
      <c r="J128" s="536" t="s">
        <v>1082</v>
      </c>
      <c r="K128" s="325">
        <v>0</v>
      </c>
      <c r="L128" s="325">
        <v>19</v>
      </c>
      <c r="M128" s="325">
        <v>0</v>
      </c>
      <c r="N128" s="325">
        <f t="shared" si="4"/>
        <v>19</v>
      </c>
    </row>
    <row r="129" spans="1:19" s="804" customFormat="1">
      <c r="A129" s="565" t="s">
        <v>906</v>
      </c>
      <c r="B129" s="565" t="s">
        <v>906</v>
      </c>
      <c r="C129" s="565" t="s">
        <v>914</v>
      </c>
      <c r="D129" s="381">
        <v>2012</v>
      </c>
      <c r="E129" s="536" t="s">
        <v>883</v>
      </c>
      <c r="F129" s="536" t="s">
        <v>880</v>
      </c>
      <c r="G129" s="536" t="s">
        <v>1042</v>
      </c>
      <c r="H129" s="569" t="s">
        <v>23</v>
      </c>
      <c r="I129" s="325">
        <v>1</v>
      </c>
      <c r="J129" s="536" t="s">
        <v>1082</v>
      </c>
      <c r="K129" s="325">
        <v>0</v>
      </c>
      <c r="L129" s="325">
        <v>37</v>
      </c>
      <c r="M129" s="325">
        <v>0</v>
      </c>
      <c r="N129" s="325">
        <f t="shared" si="4"/>
        <v>37</v>
      </c>
    </row>
    <row r="130" spans="1:19" s="804" customFormat="1">
      <c r="A130" s="565" t="s">
        <v>906</v>
      </c>
      <c r="B130" s="565" t="s">
        <v>906</v>
      </c>
      <c r="C130" s="565" t="s">
        <v>914</v>
      </c>
      <c r="D130" s="381">
        <v>2012</v>
      </c>
      <c r="E130" s="536" t="s">
        <v>883</v>
      </c>
      <c r="F130" s="536" t="s">
        <v>880</v>
      </c>
      <c r="G130" s="536" t="s">
        <v>1042</v>
      </c>
      <c r="H130" s="569" t="s">
        <v>667</v>
      </c>
      <c r="I130" s="325">
        <v>3</v>
      </c>
      <c r="J130" s="536" t="s">
        <v>1082</v>
      </c>
      <c r="K130" s="325">
        <v>0</v>
      </c>
      <c r="L130" s="325">
        <v>5</v>
      </c>
      <c r="M130" s="325">
        <v>0</v>
      </c>
      <c r="N130" s="325">
        <f t="shared" si="4"/>
        <v>5</v>
      </c>
    </row>
    <row r="131" spans="1:19" s="804" customFormat="1">
      <c r="A131" s="565" t="s">
        <v>906</v>
      </c>
      <c r="B131" s="565" t="s">
        <v>906</v>
      </c>
      <c r="C131" s="565" t="s">
        <v>914</v>
      </c>
      <c r="D131" s="381">
        <v>2012</v>
      </c>
      <c r="E131" s="536" t="s">
        <v>883</v>
      </c>
      <c r="F131" s="536" t="s">
        <v>880</v>
      </c>
      <c r="G131" s="536" t="s">
        <v>1042</v>
      </c>
      <c r="H131" s="382" t="s">
        <v>1038</v>
      </c>
      <c r="I131" s="325">
        <v>3</v>
      </c>
      <c r="J131" s="567" t="s">
        <v>1082</v>
      </c>
      <c r="K131" s="325">
        <v>0</v>
      </c>
      <c r="L131" s="325">
        <v>4</v>
      </c>
      <c r="M131" s="325">
        <v>0</v>
      </c>
      <c r="N131" s="325">
        <f t="shared" si="4"/>
        <v>4</v>
      </c>
    </row>
    <row r="132" spans="1:19" s="804" customFormat="1">
      <c r="A132" s="565" t="s">
        <v>906</v>
      </c>
      <c r="B132" s="565" t="s">
        <v>906</v>
      </c>
      <c r="C132" s="565" t="s">
        <v>914</v>
      </c>
      <c r="D132" s="381">
        <v>2012</v>
      </c>
      <c r="E132" s="536" t="s">
        <v>883</v>
      </c>
      <c r="F132" s="536" t="s">
        <v>880</v>
      </c>
      <c r="G132" s="536" t="s">
        <v>1042</v>
      </c>
      <c r="H132" s="382" t="s">
        <v>1001</v>
      </c>
      <c r="I132" s="381">
        <v>1</v>
      </c>
      <c r="J132" s="567" t="s">
        <v>1082</v>
      </c>
      <c r="K132" s="325">
        <v>0</v>
      </c>
      <c r="L132" s="325">
        <v>0</v>
      </c>
      <c r="M132" s="325">
        <v>2</v>
      </c>
      <c r="N132" s="325">
        <f t="shared" si="4"/>
        <v>2</v>
      </c>
      <c r="P132" s="1028"/>
      <c r="Q132" s="1028"/>
      <c r="R132" s="1028"/>
      <c r="S132" s="1028"/>
    </row>
    <row r="133" spans="1:19" s="804" customFormat="1">
      <c r="A133" s="565" t="s">
        <v>906</v>
      </c>
      <c r="B133" s="565" t="s">
        <v>906</v>
      </c>
      <c r="C133" s="565" t="s">
        <v>914</v>
      </c>
      <c r="D133" s="381">
        <v>2012</v>
      </c>
      <c r="E133" s="536" t="s">
        <v>883</v>
      </c>
      <c r="F133" s="536" t="s">
        <v>880</v>
      </c>
      <c r="G133" s="536" t="s">
        <v>1042</v>
      </c>
      <c r="H133" s="569" t="s">
        <v>668</v>
      </c>
      <c r="I133" s="325">
        <v>3</v>
      </c>
      <c r="J133" s="536" t="s">
        <v>1082</v>
      </c>
      <c r="K133" s="325">
        <v>0</v>
      </c>
      <c r="L133" s="325">
        <v>4</v>
      </c>
      <c r="M133" s="325">
        <v>0</v>
      </c>
      <c r="N133" s="325">
        <f t="shared" si="4"/>
        <v>4</v>
      </c>
    </row>
    <row r="134" spans="1:19" s="804" customFormat="1">
      <c r="A134" s="565" t="s">
        <v>906</v>
      </c>
      <c r="B134" s="565" t="s">
        <v>906</v>
      </c>
      <c r="C134" s="565" t="s">
        <v>914</v>
      </c>
      <c r="D134" s="381">
        <v>2012</v>
      </c>
      <c r="E134" s="536" t="s">
        <v>883</v>
      </c>
      <c r="F134" s="536" t="s">
        <v>880</v>
      </c>
      <c r="G134" s="536" t="s">
        <v>1042</v>
      </c>
      <c r="H134" s="569" t="s">
        <v>586</v>
      </c>
      <c r="I134" s="325">
        <v>2</v>
      </c>
      <c r="J134" s="536" t="s">
        <v>1082</v>
      </c>
      <c r="K134" s="325">
        <v>0</v>
      </c>
      <c r="L134" s="325">
        <v>269</v>
      </c>
      <c r="M134" s="325">
        <v>19</v>
      </c>
      <c r="N134" s="325">
        <f t="shared" si="4"/>
        <v>288</v>
      </c>
    </row>
    <row r="135" spans="1:19" s="804" customFormat="1">
      <c r="A135" s="565" t="s">
        <v>906</v>
      </c>
      <c r="B135" s="565" t="s">
        <v>906</v>
      </c>
      <c r="C135" s="565" t="s">
        <v>914</v>
      </c>
      <c r="D135" s="381">
        <v>2012</v>
      </c>
      <c r="E135" s="536" t="s">
        <v>883</v>
      </c>
      <c r="F135" s="536" t="s">
        <v>880</v>
      </c>
      <c r="G135" s="536" t="s">
        <v>1042</v>
      </c>
      <c r="H135" s="569" t="s">
        <v>1003</v>
      </c>
      <c r="I135" s="325">
        <v>1</v>
      </c>
      <c r="J135" s="536" t="s">
        <v>1082</v>
      </c>
      <c r="K135" s="325">
        <v>0</v>
      </c>
      <c r="L135" s="325">
        <v>198</v>
      </c>
      <c r="M135" s="325">
        <v>27</v>
      </c>
      <c r="N135" s="325">
        <f t="shared" si="4"/>
        <v>225</v>
      </c>
    </row>
    <row r="136" spans="1:19" s="804" customFormat="1">
      <c r="A136" s="565" t="s">
        <v>906</v>
      </c>
      <c r="B136" s="565" t="s">
        <v>906</v>
      </c>
      <c r="C136" s="565" t="s">
        <v>914</v>
      </c>
      <c r="D136" s="381">
        <v>2012</v>
      </c>
      <c r="E136" s="536" t="s">
        <v>883</v>
      </c>
      <c r="F136" s="536" t="s">
        <v>880</v>
      </c>
      <c r="G136" s="536" t="s">
        <v>1042</v>
      </c>
      <c r="H136" s="569" t="s">
        <v>518</v>
      </c>
      <c r="I136" s="325">
        <v>2</v>
      </c>
      <c r="J136" s="536" t="s">
        <v>1082</v>
      </c>
      <c r="K136" s="325">
        <v>0</v>
      </c>
      <c r="L136" s="325">
        <v>13</v>
      </c>
      <c r="M136" s="325">
        <v>0</v>
      </c>
      <c r="N136" s="325">
        <f t="shared" si="4"/>
        <v>13</v>
      </c>
    </row>
    <row r="137" spans="1:19" s="804" customFormat="1">
      <c r="A137" s="565" t="s">
        <v>906</v>
      </c>
      <c r="B137" s="565" t="s">
        <v>906</v>
      </c>
      <c r="C137" s="565" t="s">
        <v>914</v>
      </c>
      <c r="D137" s="381">
        <v>2012</v>
      </c>
      <c r="E137" s="536" t="s">
        <v>883</v>
      </c>
      <c r="F137" s="536" t="s">
        <v>880</v>
      </c>
      <c r="G137" s="536" t="s">
        <v>1042</v>
      </c>
      <c r="H137" s="382" t="s">
        <v>647</v>
      </c>
      <c r="I137" s="325">
        <v>3</v>
      </c>
      <c r="J137" s="567" t="s">
        <v>1082</v>
      </c>
      <c r="K137" s="325">
        <v>0</v>
      </c>
      <c r="L137" s="325">
        <v>110</v>
      </c>
      <c r="M137" s="325">
        <v>0</v>
      </c>
      <c r="N137" s="325">
        <f t="shared" si="4"/>
        <v>110</v>
      </c>
    </row>
    <row r="138" spans="1:19" s="804" customFormat="1">
      <c r="A138" s="565" t="s">
        <v>906</v>
      </c>
      <c r="B138" s="565" t="s">
        <v>906</v>
      </c>
      <c r="C138" s="565" t="s">
        <v>914</v>
      </c>
      <c r="D138" s="381">
        <v>2012</v>
      </c>
      <c r="E138" s="536" t="s">
        <v>883</v>
      </c>
      <c r="F138" s="536" t="s">
        <v>880</v>
      </c>
      <c r="G138" s="536" t="s">
        <v>1042</v>
      </c>
      <c r="H138" s="382" t="s">
        <v>74</v>
      </c>
      <c r="I138" s="325">
        <v>3</v>
      </c>
      <c r="J138" s="567" t="s">
        <v>1082</v>
      </c>
      <c r="K138" s="325">
        <v>0</v>
      </c>
      <c r="L138" s="325">
        <v>305</v>
      </c>
      <c r="M138" s="325">
        <v>2</v>
      </c>
      <c r="N138" s="325">
        <f t="shared" si="4"/>
        <v>307</v>
      </c>
      <c r="P138" s="1028"/>
      <c r="Q138" s="1028"/>
      <c r="R138" s="1028"/>
      <c r="S138" s="1028"/>
    </row>
    <row r="139" spans="1:19" s="804" customFormat="1">
      <c r="A139" s="565" t="s">
        <v>906</v>
      </c>
      <c r="B139" s="565" t="s">
        <v>906</v>
      </c>
      <c r="C139" s="565" t="s">
        <v>914</v>
      </c>
      <c r="D139" s="381">
        <v>2012</v>
      </c>
      <c r="E139" s="536" t="s">
        <v>883</v>
      </c>
      <c r="F139" s="536" t="s">
        <v>880</v>
      </c>
      <c r="G139" s="536" t="s">
        <v>1042</v>
      </c>
      <c r="H139" s="569" t="s">
        <v>1019</v>
      </c>
      <c r="I139" s="325">
        <v>2</v>
      </c>
      <c r="J139" s="536" t="s">
        <v>1082</v>
      </c>
      <c r="K139" s="325">
        <v>0</v>
      </c>
      <c r="L139" s="325">
        <v>292</v>
      </c>
      <c r="M139" s="325">
        <v>0</v>
      </c>
      <c r="N139" s="325">
        <f t="shared" si="4"/>
        <v>292</v>
      </c>
    </row>
    <row r="140" spans="1:19" s="804" customFormat="1">
      <c r="A140" s="565" t="s">
        <v>906</v>
      </c>
      <c r="B140" s="565" t="s">
        <v>906</v>
      </c>
      <c r="C140" s="565" t="s">
        <v>914</v>
      </c>
      <c r="D140" s="381">
        <v>2012</v>
      </c>
      <c r="E140" s="536" t="s">
        <v>883</v>
      </c>
      <c r="F140" s="536" t="s">
        <v>880</v>
      </c>
      <c r="G140" s="536" t="s">
        <v>1042</v>
      </c>
      <c r="H140" s="569" t="s">
        <v>649</v>
      </c>
      <c r="I140" s="325">
        <v>3</v>
      </c>
      <c r="J140" s="536" t="s">
        <v>1082</v>
      </c>
      <c r="K140" s="325">
        <v>0</v>
      </c>
      <c r="L140" s="325">
        <v>5</v>
      </c>
      <c r="M140" s="325">
        <v>0</v>
      </c>
      <c r="N140" s="325">
        <f t="shared" si="4"/>
        <v>5</v>
      </c>
    </row>
    <row r="141" spans="1:19" s="804" customFormat="1">
      <c r="A141" s="565" t="s">
        <v>906</v>
      </c>
      <c r="B141" s="565" t="s">
        <v>906</v>
      </c>
      <c r="C141" s="565" t="s">
        <v>914</v>
      </c>
      <c r="D141" s="381">
        <v>2012</v>
      </c>
      <c r="E141" s="536" t="s">
        <v>883</v>
      </c>
      <c r="F141" s="536" t="s">
        <v>880</v>
      </c>
      <c r="G141" s="536" t="s">
        <v>1042</v>
      </c>
      <c r="H141" s="569" t="s">
        <v>669</v>
      </c>
      <c r="I141" s="325">
        <v>3</v>
      </c>
      <c r="J141" s="536" t="s">
        <v>1082</v>
      </c>
      <c r="K141" s="325">
        <v>0</v>
      </c>
      <c r="L141" s="325">
        <v>19</v>
      </c>
      <c r="M141" s="325">
        <v>0</v>
      </c>
      <c r="N141" s="325">
        <f t="shared" si="4"/>
        <v>19</v>
      </c>
    </row>
    <row r="142" spans="1:19" s="804" customFormat="1">
      <c r="A142" s="565" t="s">
        <v>906</v>
      </c>
      <c r="B142" s="565" t="s">
        <v>906</v>
      </c>
      <c r="C142" s="565" t="s">
        <v>914</v>
      </c>
      <c r="D142" s="381">
        <v>2012</v>
      </c>
      <c r="E142" s="536" t="s">
        <v>883</v>
      </c>
      <c r="F142" s="536" t="s">
        <v>880</v>
      </c>
      <c r="G142" s="536" t="s">
        <v>1042</v>
      </c>
      <c r="H142" s="569" t="s">
        <v>650</v>
      </c>
      <c r="I142" s="325">
        <v>3</v>
      </c>
      <c r="J142" s="536" t="s">
        <v>1082</v>
      </c>
      <c r="K142" s="325">
        <v>0</v>
      </c>
      <c r="L142" s="325">
        <v>324</v>
      </c>
      <c r="M142" s="325">
        <v>0</v>
      </c>
      <c r="N142" s="325">
        <f t="shared" si="4"/>
        <v>324</v>
      </c>
    </row>
    <row r="143" spans="1:19" s="804" customFormat="1">
      <c r="A143" s="565" t="s">
        <v>906</v>
      </c>
      <c r="B143" s="565" t="s">
        <v>906</v>
      </c>
      <c r="C143" s="565" t="s">
        <v>914</v>
      </c>
      <c r="D143" s="381">
        <v>2012</v>
      </c>
      <c r="E143" s="536" t="s">
        <v>883</v>
      </c>
      <c r="F143" s="536" t="s">
        <v>880</v>
      </c>
      <c r="G143" s="536" t="s">
        <v>1042</v>
      </c>
      <c r="H143" s="569" t="s">
        <v>651</v>
      </c>
      <c r="I143" s="325">
        <v>3</v>
      </c>
      <c r="J143" s="536" t="s">
        <v>1082</v>
      </c>
      <c r="K143" s="325">
        <v>0</v>
      </c>
      <c r="L143" s="325">
        <v>43</v>
      </c>
      <c r="M143" s="325">
        <v>0</v>
      </c>
      <c r="N143" s="325">
        <f t="shared" si="4"/>
        <v>43</v>
      </c>
    </row>
    <row r="144" spans="1:19" s="804" customFormat="1">
      <c r="A144" s="565" t="s">
        <v>906</v>
      </c>
      <c r="B144" s="565" t="s">
        <v>906</v>
      </c>
      <c r="C144" s="565" t="s">
        <v>914</v>
      </c>
      <c r="D144" s="381">
        <v>2012</v>
      </c>
      <c r="E144" s="536" t="s">
        <v>883</v>
      </c>
      <c r="F144" s="536" t="s">
        <v>880</v>
      </c>
      <c r="G144" s="536" t="s">
        <v>1042</v>
      </c>
      <c r="H144" s="569" t="s">
        <v>956</v>
      </c>
      <c r="I144" s="325">
        <v>1</v>
      </c>
      <c r="J144" s="536" t="s">
        <v>1082</v>
      </c>
      <c r="K144" s="325">
        <v>0</v>
      </c>
      <c r="L144" s="325">
        <v>734</v>
      </c>
      <c r="M144" s="325">
        <v>0</v>
      </c>
      <c r="N144" s="325">
        <f t="shared" si="4"/>
        <v>734</v>
      </c>
    </row>
    <row r="145" spans="1:19" s="804" customFormat="1">
      <c r="A145" s="565" t="s">
        <v>906</v>
      </c>
      <c r="B145" s="565" t="s">
        <v>906</v>
      </c>
      <c r="C145" s="565" t="s">
        <v>914</v>
      </c>
      <c r="D145" s="381">
        <v>2012</v>
      </c>
      <c r="E145" s="536" t="s">
        <v>883</v>
      </c>
      <c r="F145" s="536" t="s">
        <v>880</v>
      </c>
      <c r="G145" s="536" t="s">
        <v>1042</v>
      </c>
      <c r="H145" s="569" t="s">
        <v>670</v>
      </c>
      <c r="I145" s="325">
        <v>3</v>
      </c>
      <c r="J145" s="536" t="s">
        <v>1082</v>
      </c>
      <c r="K145" s="325">
        <v>0</v>
      </c>
      <c r="L145" s="325">
        <v>1</v>
      </c>
      <c r="M145" s="325">
        <v>0</v>
      </c>
      <c r="N145" s="325">
        <f t="shared" si="4"/>
        <v>1</v>
      </c>
    </row>
    <row r="146" spans="1:19" s="804" customFormat="1">
      <c r="A146" s="565" t="s">
        <v>906</v>
      </c>
      <c r="B146" s="565" t="s">
        <v>906</v>
      </c>
      <c r="C146" s="565" t="s">
        <v>914</v>
      </c>
      <c r="D146" s="381">
        <v>2012</v>
      </c>
      <c r="E146" s="536" t="s">
        <v>883</v>
      </c>
      <c r="F146" s="536" t="s">
        <v>880</v>
      </c>
      <c r="G146" s="536" t="s">
        <v>1042</v>
      </c>
      <c r="H146" s="569" t="s">
        <v>27</v>
      </c>
      <c r="I146" s="325">
        <v>2</v>
      </c>
      <c r="J146" s="536" t="s">
        <v>1082</v>
      </c>
      <c r="K146" s="325">
        <v>0</v>
      </c>
      <c r="L146" s="325">
        <v>136</v>
      </c>
      <c r="M146" s="325">
        <v>0</v>
      </c>
      <c r="N146" s="325">
        <f t="shared" si="4"/>
        <v>136</v>
      </c>
    </row>
    <row r="147" spans="1:19" s="804" customFormat="1">
      <c r="A147" s="565" t="s">
        <v>906</v>
      </c>
      <c r="B147" s="565" t="s">
        <v>906</v>
      </c>
      <c r="C147" s="565" t="s">
        <v>914</v>
      </c>
      <c r="D147" s="381">
        <v>2012</v>
      </c>
      <c r="E147" s="536" t="s">
        <v>883</v>
      </c>
      <c r="F147" s="536" t="s">
        <v>880</v>
      </c>
      <c r="G147" s="536" t="s">
        <v>1042</v>
      </c>
      <c r="H147" s="569" t="s">
        <v>671</v>
      </c>
      <c r="I147" s="325">
        <v>3</v>
      </c>
      <c r="J147" s="536" t="s">
        <v>1082</v>
      </c>
      <c r="K147" s="325">
        <v>0</v>
      </c>
      <c r="L147" s="325">
        <v>51</v>
      </c>
      <c r="M147" s="325">
        <v>0</v>
      </c>
      <c r="N147" s="325">
        <f t="shared" si="4"/>
        <v>51</v>
      </c>
    </row>
    <row r="148" spans="1:19" s="804" customFormat="1">
      <c r="A148" s="565" t="s">
        <v>906</v>
      </c>
      <c r="B148" s="565" t="s">
        <v>906</v>
      </c>
      <c r="C148" s="565" t="s">
        <v>914</v>
      </c>
      <c r="D148" s="381">
        <v>2012</v>
      </c>
      <c r="E148" s="536" t="s">
        <v>883</v>
      </c>
      <c r="F148" s="536" t="s">
        <v>880</v>
      </c>
      <c r="G148" s="536" t="s">
        <v>1042</v>
      </c>
      <c r="H148" s="569" t="s">
        <v>652</v>
      </c>
      <c r="I148" s="325">
        <v>3</v>
      </c>
      <c r="J148" s="536" t="s">
        <v>1082</v>
      </c>
      <c r="K148" s="325">
        <v>0</v>
      </c>
      <c r="L148" s="325">
        <v>277</v>
      </c>
      <c r="M148" s="325">
        <v>0</v>
      </c>
      <c r="N148" s="325">
        <f t="shared" si="4"/>
        <v>277</v>
      </c>
    </row>
    <row r="149" spans="1:19" s="804" customFormat="1">
      <c r="A149" s="565" t="s">
        <v>906</v>
      </c>
      <c r="B149" s="565" t="s">
        <v>906</v>
      </c>
      <c r="C149" s="565" t="s">
        <v>914</v>
      </c>
      <c r="D149" s="381">
        <v>2012</v>
      </c>
      <c r="E149" s="536" t="s">
        <v>883</v>
      </c>
      <c r="F149" s="536" t="s">
        <v>880</v>
      </c>
      <c r="G149" s="536" t="s">
        <v>1042</v>
      </c>
      <c r="H149" s="569" t="s">
        <v>672</v>
      </c>
      <c r="I149" s="325">
        <v>3</v>
      </c>
      <c r="J149" s="536" t="s">
        <v>1082</v>
      </c>
      <c r="K149" s="325">
        <v>0</v>
      </c>
      <c r="L149" s="325">
        <v>38</v>
      </c>
      <c r="M149" s="325">
        <v>0</v>
      </c>
      <c r="N149" s="325">
        <f t="shared" si="4"/>
        <v>38</v>
      </c>
    </row>
    <row r="150" spans="1:19" s="804" customFormat="1">
      <c r="A150" s="565" t="s">
        <v>906</v>
      </c>
      <c r="B150" s="565" t="s">
        <v>906</v>
      </c>
      <c r="C150" s="565" t="s">
        <v>914</v>
      </c>
      <c r="D150" s="381">
        <v>2012</v>
      </c>
      <c r="E150" s="536" t="s">
        <v>883</v>
      </c>
      <c r="F150" s="536" t="s">
        <v>880</v>
      </c>
      <c r="G150" s="536" t="s">
        <v>1042</v>
      </c>
      <c r="H150" s="569" t="s">
        <v>673</v>
      </c>
      <c r="I150" s="325">
        <v>3</v>
      </c>
      <c r="J150" s="536" t="s">
        <v>1082</v>
      </c>
      <c r="K150" s="325">
        <v>0</v>
      </c>
      <c r="L150" s="325">
        <v>12</v>
      </c>
      <c r="M150" s="325">
        <v>0</v>
      </c>
      <c r="N150" s="325">
        <f t="shared" si="4"/>
        <v>12</v>
      </c>
    </row>
    <row r="151" spans="1:19" s="804" customFormat="1">
      <c r="A151" s="565" t="s">
        <v>906</v>
      </c>
      <c r="B151" s="565" t="s">
        <v>906</v>
      </c>
      <c r="C151" s="565" t="s">
        <v>914</v>
      </c>
      <c r="D151" s="381">
        <v>2012</v>
      </c>
      <c r="E151" s="536" t="s">
        <v>883</v>
      </c>
      <c r="F151" s="536" t="s">
        <v>880</v>
      </c>
      <c r="G151" s="536" t="s">
        <v>1042</v>
      </c>
      <c r="H151" s="569" t="s">
        <v>653</v>
      </c>
      <c r="I151" s="325">
        <v>3</v>
      </c>
      <c r="J151" s="536" t="s">
        <v>1082</v>
      </c>
      <c r="K151" s="325">
        <v>0</v>
      </c>
      <c r="L151" s="325">
        <v>18</v>
      </c>
      <c r="M151" s="325">
        <v>0</v>
      </c>
      <c r="N151" s="325">
        <f t="shared" si="4"/>
        <v>18</v>
      </c>
    </row>
    <row r="152" spans="1:19" s="804" customFormat="1">
      <c r="A152" s="565" t="s">
        <v>906</v>
      </c>
      <c r="B152" s="565" t="s">
        <v>906</v>
      </c>
      <c r="C152" s="565" t="s">
        <v>914</v>
      </c>
      <c r="D152" s="381">
        <v>2012</v>
      </c>
      <c r="E152" s="536" t="s">
        <v>883</v>
      </c>
      <c r="F152" s="536" t="s">
        <v>880</v>
      </c>
      <c r="G152" s="536" t="s">
        <v>1042</v>
      </c>
      <c r="H152" s="569" t="s">
        <v>674</v>
      </c>
      <c r="I152" s="325">
        <v>3</v>
      </c>
      <c r="J152" s="536" t="s">
        <v>1082</v>
      </c>
      <c r="K152" s="325">
        <v>0</v>
      </c>
      <c r="L152" s="325">
        <v>131</v>
      </c>
      <c r="M152" s="325">
        <v>0</v>
      </c>
      <c r="N152" s="325">
        <f t="shared" si="4"/>
        <v>131</v>
      </c>
    </row>
    <row r="153" spans="1:19" s="804" customFormat="1">
      <c r="A153" s="565" t="s">
        <v>906</v>
      </c>
      <c r="B153" s="565" t="s">
        <v>906</v>
      </c>
      <c r="C153" s="565" t="s">
        <v>914</v>
      </c>
      <c r="D153" s="381">
        <v>2012</v>
      </c>
      <c r="E153" s="536" t="s">
        <v>883</v>
      </c>
      <c r="F153" s="536" t="s">
        <v>880</v>
      </c>
      <c r="G153" s="536" t="s">
        <v>1042</v>
      </c>
      <c r="H153" s="569" t="s">
        <v>1005</v>
      </c>
      <c r="I153" s="325">
        <v>2</v>
      </c>
      <c r="J153" s="536" t="s">
        <v>1082</v>
      </c>
      <c r="K153" s="325">
        <v>0</v>
      </c>
      <c r="L153" s="325">
        <v>865</v>
      </c>
      <c r="M153" s="325">
        <v>7</v>
      </c>
      <c r="N153" s="325">
        <f t="shared" si="4"/>
        <v>872</v>
      </c>
    </row>
    <row r="154" spans="1:19" s="804" customFormat="1">
      <c r="A154" s="565" t="s">
        <v>906</v>
      </c>
      <c r="B154" s="565" t="s">
        <v>906</v>
      </c>
      <c r="C154" s="565" t="s">
        <v>914</v>
      </c>
      <c r="D154" s="381">
        <v>2012</v>
      </c>
      <c r="E154" s="536" t="s">
        <v>883</v>
      </c>
      <c r="F154" s="536" t="s">
        <v>880</v>
      </c>
      <c r="G154" s="536" t="s">
        <v>1042</v>
      </c>
      <c r="H154" s="382" t="s">
        <v>28</v>
      </c>
      <c r="I154" s="325">
        <v>3</v>
      </c>
      <c r="J154" s="567" t="s">
        <v>1082</v>
      </c>
      <c r="K154" s="325">
        <v>0</v>
      </c>
      <c r="L154" s="325">
        <v>32</v>
      </c>
      <c r="M154" s="325">
        <v>0</v>
      </c>
      <c r="N154" s="325">
        <f>K154+L154+M154</f>
        <v>32</v>
      </c>
    </row>
    <row r="155" spans="1:19" s="804" customFormat="1">
      <c r="A155" s="565" t="s">
        <v>906</v>
      </c>
      <c r="B155" s="565" t="s">
        <v>906</v>
      </c>
      <c r="C155" s="565" t="s">
        <v>914</v>
      </c>
      <c r="D155" s="381">
        <v>2012</v>
      </c>
      <c r="E155" s="536" t="s">
        <v>883</v>
      </c>
      <c r="F155" s="536" t="s">
        <v>880</v>
      </c>
      <c r="G155" s="536" t="s">
        <v>1042</v>
      </c>
      <c r="H155" s="382" t="s">
        <v>675</v>
      </c>
      <c r="I155" s="325">
        <v>3</v>
      </c>
      <c r="J155" s="567" t="s">
        <v>1082</v>
      </c>
      <c r="K155" s="325">
        <v>0</v>
      </c>
      <c r="L155" s="325">
        <v>86</v>
      </c>
      <c r="M155" s="325">
        <v>0</v>
      </c>
      <c r="N155" s="325">
        <f>K155+L155+M155</f>
        <v>86</v>
      </c>
      <c r="P155" s="1028"/>
      <c r="Q155" s="1028"/>
      <c r="R155" s="1028"/>
      <c r="S155" s="1028"/>
    </row>
    <row r="156" spans="1:19" s="804" customFormat="1">
      <c r="A156" s="565" t="s">
        <v>906</v>
      </c>
      <c r="B156" s="565" t="s">
        <v>906</v>
      </c>
      <c r="C156" s="565" t="s">
        <v>914</v>
      </c>
      <c r="D156" s="381">
        <v>2012</v>
      </c>
      <c r="E156" s="536" t="s">
        <v>883</v>
      </c>
      <c r="F156" s="536" t="s">
        <v>880</v>
      </c>
      <c r="G156" s="536" t="s">
        <v>1042</v>
      </c>
      <c r="H156" s="569" t="s">
        <v>622</v>
      </c>
      <c r="I156" s="381">
        <v>2</v>
      </c>
      <c r="J156" s="536" t="s">
        <v>1082</v>
      </c>
      <c r="K156" s="325">
        <v>0</v>
      </c>
      <c r="L156" s="325">
        <v>6019</v>
      </c>
      <c r="M156" s="325">
        <v>36</v>
      </c>
      <c r="N156" s="325">
        <f t="shared" ref="N156:N170" si="5">K156+L156+M156</f>
        <v>6055</v>
      </c>
    </row>
    <row r="157" spans="1:19" s="804" customFormat="1">
      <c r="A157" s="565" t="s">
        <v>906</v>
      </c>
      <c r="B157" s="565" t="s">
        <v>906</v>
      </c>
      <c r="C157" s="565" t="s">
        <v>914</v>
      </c>
      <c r="D157" s="381">
        <v>2012</v>
      </c>
      <c r="E157" s="536" t="s">
        <v>883</v>
      </c>
      <c r="F157" s="536" t="s">
        <v>880</v>
      </c>
      <c r="G157" s="536" t="s">
        <v>1042</v>
      </c>
      <c r="H157" s="569" t="s">
        <v>1075</v>
      </c>
      <c r="I157" s="325">
        <v>2</v>
      </c>
      <c r="J157" s="536" t="s">
        <v>1082</v>
      </c>
      <c r="K157" s="325">
        <v>0</v>
      </c>
      <c r="L157" s="325">
        <v>50</v>
      </c>
      <c r="M157" s="325">
        <v>0</v>
      </c>
      <c r="N157" s="325">
        <f t="shared" si="5"/>
        <v>50</v>
      </c>
    </row>
    <row r="158" spans="1:19" s="804" customFormat="1">
      <c r="A158" s="565" t="s">
        <v>906</v>
      </c>
      <c r="B158" s="565" t="s">
        <v>906</v>
      </c>
      <c r="C158" s="565" t="s">
        <v>914</v>
      </c>
      <c r="D158" s="381">
        <v>2012</v>
      </c>
      <c r="E158" s="536" t="s">
        <v>883</v>
      </c>
      <c r="F158" s="536" t="s">
        <v>880</v>
      </c>
      <c r="G158" s="536" t="s">
        <v>1042</v>
      </c>
      <c r="H158" s="569" t="s">
        <v>654</v>
      </c>
      <c r="I158" s="325">
        <v>3</v>
      </c>
      <c r="J158" s="536" t="s">
        <v>1083</v>
      </c>
      <c r="K158" s="325">
        <v>0</v>
      </c>
      <c r="L158" s="325">
        <v>5</v>
      </c>
      <c r="M158" s="325">
        <v>0</v>
      </c>
      <c r="N158" s="325">
        <f t="shared" si="5"/>
        <v>5</v>
      </c>
    </row>
    <row r="159" spans="1:19" s="804" customFormat="1">
      <c r="A159" s="565" t="s">
        <v>906</v>
      </c>
      <c r="B159" s="565" t="s">
        <v>906</v>
      </c>
      <c r="C159" s="565" t="s">
        <v>914</v>
      </c>
      <c r="D159" s="381">
        <v>2012</v>
      </c>
      <c r="E159" s="536" t="s">
        <v>883</v>
      </c>
      <c r="F159" s="536" t="s">
        <v>880</v>
      </c>
      <c r="G159" s="536" t="s">
        <v>1042</v>
      </c>
      <c r="H159" s="569" t="s">
        <v>655</v>
      </c>
      <c r="I159" s="325">
        <v>3</v>
      </c>
      <c r="J159" s="536" t="s">
        <v>1083</v>
      </c>
      <c r="K159" s="325">
        <v>0</v>
      </c>
      <c r="L159" s="325">
        <v>0</v>
      </c>
      <c r="M159" s="325">
        <v>2</v>
      </c>
      <c r="N159" s="325">
        <f t="shared" si="5"/>
        <v>2</v>
      </c>
    </row>
    <row r="160" spans="1:19" s="804" customFormat="1">
      <c r="A160" s="565" t="s">
        <v>906</v>
      </c>
      <c r="B160" s="565" t="s">
        <v>906</v>
      </c>
      <c r="C160" s="565" t="s">
        <v>914</v>
      </c>
      <c r="D160" s="381">
        <v>2012</v>
      </c>
      <c r="E160" s="536" t="s">
        <v>883</v>
      </c>
      <c r="F160" s="536" t="s">
        <v>880</v>
      </c>
      <c r="G160" s="536" t="s">
        <v>1042</v>
      </c>
      <c r="H160" s="569" t="s">
        <v>502</v>
      </c>
      <c r="I160" s="325">
        <v>2</v>
      </c>
      <c r="J160" s="536" t="s">
        <v>1083</v>
      </c>
      <c r="K160" s="325">
        <v>0</v>
      </c>
      <c r="L160" s="325">
        <v>236</v>
      </c>
      <c r="M160" s="325">
        <v>0</v>
      </c>
      <c r="N160" s="325">
        <f t="shared" si="5"/>
        <v>236</v>
      </c>
    </row>
    <row r="161" spans="1:19" s="804" customFormat="1">
      <c r="A161" s="565" t="s">
        <v>906</v>
      </c>
      <c r="B161" s="565" t="s">
        <v>906</v>
      </c>
      <c r="C161" s="565" t="s">
        <v>914</v>
      </c>
      <c r="D161" s="381">
        <v>2012</v>
      </c>
      <c r="E161" s="536" t="s">
        <v>883</v>
      </c>
      <c r="F161" s="536" t="s">
        <v>880</v>
      </c>
      <c r="G161" s="536" t="s">
        <v>1042</v>
      </c>
      <c r="H161" s="569" t="s">
        <v>676</v>
      </c>
      <c r="I161" s="325">
        <v>3</v>
      </c>
      <c r="J161" s="536" t="s">
        <v>1083</v>
      </c>
      <c r="K161" s="325">
        <v>0</v>
      </c>
      <c r="L161" s="325">
        <v>6</v>
      </c>
      <c r="M161" s="325">
        <v>0</v>
      </c>
      <c r="N161" s="325">
        <f t="shared" si="5"/>
        <v>6</v>
      </c>
    </row>
    <row r="162" spans="1:19" s="804" customFormat="1">
      <c r="A162" s="565" t="s">
        <v>906</v>
      </c>
      <c r="B162" s="565" t="s">
        <v>906</v>
      </c>
      <c r="C162" s="565" t="s">
        <v>914</v>
      </c>
      <c r="D162" s="381">
        <v>2012</v>
      </c>
      <c r="E162" s="536" t="s">
        <v>883</v>
      </c>
      <c r="F162" s="536" t="s">
        <v>880</v>
      </c>
      <c r="G162" s="536" t="s">
        <v>1042</v>
      </c>
      <c r="H162" s="569" t="s">
        <v>1056</v>
      </c>
      <c r="I162" s="325">
        <v>2</v>
      </c>
      <c r="J162" s="536" t="s">
        <v>1083</v>
      </c>
      <c r="K162" s="325">
        <v>0</v>
      </c>
      <c r="L162" s="325">
        <v>328</v>
      </c>
      <c r="M162" s="325">
        <v>0</v>
      </c>
      <c r="N162" s="325">
        <f t="shared" si="5"/>
        <v>328</v>
      </c>
    </row>
    <row r="163" spans="1:19" s="804" customFormat="1">
      <c r="A163" s="565" t="s">
        <v>906</v>
      </c>
      <c r="B163" s="565" t="s">
        <v>906</v>
      </c>
      <c r="C163" s="565" t="s">
        <v>914</v>
      </c>
      <c r="D163" s="381">
        <v>2012</v>
      </c>
      <c r="E163" s="536" t="s">
        <v>883</v>
      </c>
      <c r="F163" s="536" t="s">
        <v>880</v>
      </c>
      <c r="G163" s="536" t="s">
        <v>1042</v>
      </c>
      <c r="H163" s="569" t="s">
        <v>1040</v>
      </c>
      <c r="I163" s="325">
        <v>3</v>
      </c>
      <c r="J163" s="536" t="s">
        <v>1083</v>
      </c>
      <c r="K163" s="325">
        <v>0</v>
      </c>
      <c r="L163" s="325">
        <v>2</v>
      </c>
      <c r="M163" s="325">
        <v>0</v>
      </c>
      <c r="N163" s="325">
        <f t="shared" si="5"/>
        <v>2</v>
      </c>
    </row>
    <row r="164" spans="1:19" s="804" customFormat="1">
      <c r="A164" s="565" t="s">
        <v>906</v>
      </c>
      <c r="B164" s="565" t="s">
        <v>906</v>
      </c>
      <c r="C164" s="565" t="s">
        <v>914</v>
      </c>
      <c r="D164" s="381">
        <v>2012</v>
      </c>
      <c r="E164" s="536" t="s">
        <v>883</v>
      </c>
      <c r="F164" s="536" t="s">
        <v>880</v>
      </c>
      <c r="G164" s="536" t="s">
        <v>1042</v>
      </c>
      <c r="H164" s="569" t="s">
        <v>633</v>
      </c>
      <c r="I164" s="325">
        <v>3</v>
      </c>
      <c r="J164" s="536" t="s">
        <v>1083</v>
      </c>
      <c r="K164" s="325">
        <v>0</v>
      </c>
      <c r="L164" s="325">
        <v>1</v>
      </c>
      <c r="M164" s="325">
        <v>0</v>
      </c>
      <c r="N164" s="325">
        <f t="shared" si="5"/>
        <v>1</v>
      </c>
    </row>
    <row r="165" spans="1:19" s="804" customFormat="1">
      <c r="A165" s="565" t="s">
        <v>906</v>
      </c>
      <c r="B165" s="565" t="s">
        <v>906</v>
      </c>
      <c r="C165" s="565" t="s">
        <v>914</v>
      </c>
      <c r="D165" s="381">
        <v>2012</v>
      </c>
      <c r="E165" s="536" t="s">
        <v>883</v>
      </c>
      <c r="F165" s="536" t="s">
        <v>880</v>
      </c>
      <c r="G165" s="536" t="s">
        <v>1042</v>
      </c>
      <c r="H165" s="569" t="s">
        <v>677</v>
      </c>
      <c r="I165" s="325">
        <v>3</v>
      </c>
      <c r="J165" s="536" t="s">
        <v>1083</v>
      </c>
      <c r="K165" s="325">
        <v>0</v>
      </c>
      <c r="L165" s="325">
        <v>35</v>
      </c>
      <c r="M165" s="325">
        <v>0</v>
      </c>
      <c r="N165" s="325">
        <f t="shared" si="5"/>
        <v>35</v>
      </c>
    </row>
    <row r="166" spans="1:19" s="804" customFormat="1">
      <c r="A166" s="565" t="s">
        <v>906</v>
      </c>
      <c r="B166" s="565" t="s">
        <v>906</v>
      </c>
      <c r="C166" s="565" t="s">
        <v>914</v>
      </c>
      <c r="D166" s="381">
        <v>2012</v>
      </c>
      <c r="E166" s="536" t="s">
        <v>883</v>
      </c>
      <c r="F166" s="536" t="s">
        <v>880</v>
      </c>
      <c r="G166" s="536" t="s">
        <v>1042</v>
      </c>
      <c r="H166" s="569" t="s">
        <v>678</v>
      </c>
      <c r="I166" s="325">
        <v>3</v>
      </c>
      <c r="J166" s="536" t="s">
        <v>1083</v>
      </c>
      <c r="K166" s="325">
        <v>0</v>
      </c>
      <c r="L166" s="325">
        <v>3</v>
      </c>
      <c r="M166" s="325">
        <v>0</v>
      </c>
      <c r="N166" s="325">
        <f t="shared" si="5"/>
        <v>3</v>
      </c>
    </row>
    <row r="167" spans="1:19" s="804" customFormat="1">
      <c r="A167" s="565" t="s">
        <v>906</v>
      </c>
      <c r="B167" s="565" t="s">
        <v>906</v>
      </c>
      <c r="C167" s="565" t="s">
        <v>914</v>
      </c>
      <c r="D167" s="381">
        <v>2012</v>
      </c>
      <c r="E167" s="536" t="s">
        <v>883</v>
      </c>
      <c r="F167" s="536" t="s">
        <v>880</v>
      </c>
      <c r="G167" s="536" t="s">
        <v>1042</v>
      </c>
      <c r="H167" s="569" t="s">
        <v>634</v>
      </c>
      <c r="I167" s="325">
        <v>3</v>
      </c>
      <c r="J167" s="536" t="s">
        <v>1083</v>
      </c>
      <c r="K167" s="325">
        <v>0</v>
      </c>
      <c r="L167" s="325">
        <v>44</v>
      </c>
      <c r="M167" s="325">
        <v>0</v>
      </c>
      <c r="N167" s="325">
        <f t="shared" si="5"/>
        <v>44</v>
      </c>
    </row>
    <row r="168" spans="1:19" s="804" customFormat="1">
      <c r="A168" s="565" t="s">
        <v>906</v>
      </c>
      <c r="B168" s="565" t="s">
        <v>906</v>
      </c>
      <c r="C168" s="565" t="s">
        <v>914</v>
      </c>
      <c r="D168" s="381">
        <v>2012</v>
      </c>
      <c r="E168" s="536" t="s">
        <v>883</v>
      </c>
      <c r="F168" s="536" t="s">
        <v>880</v>
      </c>
      <c r="G168" s="536" t="s">
        <v>1042</v>
      </c>
      <c r="H168" s="569" t="s">
        <v>1285</v>
      </c>
      <c r="I168" s="325">
        <v>3</v>
      </c>
      <c r="J168" s="536" t="s">
        <v>1083</v>
      </c>
      <c r="K168" s="325">
        <v>0</v>
      </c>
      <c r="L168" s="325">
        <v>231</v>
      </c>
      <c r="M168" s="325">
        <v>0</v>
      </c>
      <c r="N168" s="325">
        <f t="shared" si="5"/>
        <v>231</v>
      </c>
    </row>
    <row r="169" spans="1:19" s="804" customFormat="1">
      <c r="A169" s="565" t="s">
        <v>906</v>
      </c>
      <c r="B169" s="565" t="s">
        <v>906</v>
      </c>
      <c r="C169" s="565" t="s">
        <v>914</v>
      </c>
      <c r="D169" s="381">
        <v>2012</v>
      </c>
      <c r="E169" s="536" t="s">
        <v>883</v>
      </c>
      <c r="F169" s="536" t="s">
        <v>880</v>
      </c>
      <c r="G169" s="536" t="s">
        <v>1042</v>
      </c>
      <c r="H169" s="569" t="s">
        <v>635</v>
      </c>
      <c r="I169" s="325">
        <v>3</v>
      </c>
      <c r="J169" s="536" t="s">
        <v>1083</v>
      </c>
      <c r="K169" s="325">
        <v>0</v>
      </c>
      <c r="L169" s="325">
        <v>42</v>
      </c>
      <c r="M169" s="325">
        <v>0</v>
      </c>
      <c r="N169" s="325">
        <f t="shared" si="5"/>
        <v>42</v>
      </c>
    </row>
    <row r="170" spans="1:19" s="804" customFormat="1">
      <c r="A170" s="565" t="s">
        <v>906</v>
      </c>
      <c r="B170" s="565" t="s">
        <v>906</v>
      </c>
      <c r="C170" s="565" t="s">
        <v>914</v>
      </c>
      <c r="D170" s="381">
        <v>2012</v>
      </c>
      <c r="E170" s="536" t="s">
        <v>883</v>
      </c>
      <c r="F170" s="536" t="s">
        <v>880</v>
      </c>
      <c r="G170" s="536" t="s">
        <v>1042</v>
      </c>
      <c r="H170" s="569" t="s">
        <v>636</v>
      </c>
      <c r="I170" s="325">
        <v>3</v>
      </c>
      <c r="J170" s="536" t="s">
        <v>1083</v>
      </c>
      <c r="K170" s="325">
        <v>0</v>
      </c>
      <c r="L170" s="325">
        <v>9</v>
      </c>
      <c r="M170" s="325">
        <v>0</v>
      </c>
      <c r="N170" s="325">
        <f t="shared" si="5"/>
        <v>9</v>
      </c>
    </row>
    <row r="171" spans="1:19" s="804" customFormat="1">
      <c r="A171" s="565" t="s">
        <v>906</v>
      </c>
      <c r="B171" s="565" t="s">
        <v>906</v>
      </c>
      <c r="C171" s="565" t="s">
        <v>914</v>
      </c>
      <c r="D171" s="381">
        <v>2012</v>
      </c>
      <c r="E171" s="536" t="s">
        <v>883</v>
      </c>
      <c r="F171" s="536" t="s">
        <v>880</v>
      </c>
      <c r="G171" s="536" t="s">
        <v>1042</v>
      </c>
      <c r="H171" s="382" t="s">
        <v>658</v>
      </c>
      <c r="I171" s="325">
        <v>3</v>
      </c>
      <c r="J171" s="567" t="s">
        <v>1083</v>
      </c>
      <c r="K171" s="325">
        <v>0</v>
      </c>
      <c r="L171" s="325">
        <v>64</v>
      </c>
      <c r="M171" s="325">
        <v>0</v>
      </c>
      <c r="N171" s="325">
        <f>K171+L171+M171</f>
        <v>64</v>
      </c>
    </row>
    <row r="172" spans="1:19" s="804" customFormat="1">
      <c r="A172" s="565" t="s">
        <v>906</v>
      </c>
      <c r="B172" s="565" t="s">
        <v>906</v>
      </c>
      <c r="C172" s="565" t="s">
        <v>914</v>
      </c>
      <c r="D172" s="381">
        <v>2012</v>
      </c>
      <c r="E172" s="536" t="s">
        <v>883</v>
      </c>
      <c r="F172" s="536" t="s">
        <v>880</v>
      </c>
      <c r="G172" s="536" t="s">
        <v>874</v>
      </c>
      <c r="H172" s="382" t="s">
        <v>1031</v>
      </c>
      <c r="I172" s="381">
        <v>2</v>
      </c>
      <c r="J172" s="567" t="s">
        <v>1083</v>
      </c>
      <c r="K172" s="325">
        <v>0</v>
      </c>
      <c r="L172" s="325">
        <v>40</v>
      </c>
      <c r="M172" s="325">
        <v>0</v>
      </c>
      <c r="N172" s="325">
        <f>K172+L172+M172</f>
        <v>40</v>
      </c>
      <c r="P172" s="1028"/>
      <c r="Q172" s="1028"/>
      <c r="R172" s="1028"/>
      <c r="S172" s="1028"/>
    </row>
    <row r="173" spans="1:19" s="804" customFormat="1">
      <c r="A173" s="565" t="s">
        <v>906</v>
      </c>
      <c r="B173" s="565" t="s">
        <v>906</v>
      </c>
      <c r="C173" s="565" t="s">
        <v>914</v>
      </c>
      <c r="D173" s="381">
        <v>2012</v>
      </c>
      <c r="E173" s="536" t="s">
        <v>883</v>
      </c>
      <c r="F173" s="536" t="s">
        <v>880</v>
      </c>
      <c r="G173" s="536" t="s">
        <v>1042</v>
      </c>
      <c r="H173" s="569" t="s">
        <v>679</v>
      </c>
      <c r="I173" s="325">
        <v>3</v>
      </c>
      <c r="J173" s="536" t="s">
        <v>1083</v>
      </c>
      <c r="K173" s="325">
        <v>0</v>
      </c>
      <c r="L173" s="325">
        <v>2</v>
      </c>
      <c r="M173" s="325">
        <v>0</v>
      </c>
      <c r="N173" s="325">
        <f t="shared" ref="N173:N236" si="6">K173+L173+M173</f>
        <v>2</v>
      </c>
    </row>
    <row r="174" spans="1:19" s="804" customFormat="1">
      <c r="A174" s="565" t="s">
        <v>906</v>
      </c>
      <c r="B174" s="565" t="s">
        <v>906</v>
      </c>
      <c r="C174" s="565" t="s">
        <v>914</v>
      </c>
      <c r="D174" s="381">
        <v>2012</v>
      </c>
      <c r="E174" s="536" t="s">
        <v>883</v>
      </c>
      <c r="F174" s="536" t="s">
        <v>880</v>
      </c>
      <c r="G174" s="536" t="s">
        <v>1042</v>
      </c>
      <c r="H174" s="569" t="s">
        <v>508</v>
      </c>
      <c r="I174" s="325">
        <v>2</v>
      </c>
      <c r="J174" s="536" t="s">
        <v>1083</v>
      </c>
      <c r="K174" s="325">
        <v>0</v>
      </c>
      <c r="L174" s="325">
        <v>126</v>
      </c>
      <c r="M174" s="325">
        <v>0</v>
      </c>
      <c r="N174" s="325">
        <f t="shared" si="6"/>
        <v>126</v>
      </c>
    </row>
    <row r="175" spans="1:19" s="804" customFormat="1">
      <c r="A175" s="565" t="s">
        <v>906</v>
      </c>
      <c r="B175" s="565" t="s">
        <v>906</v>
      </c>
      <c r="C175" s="565" t="s">
        <v>914</v>
      </c>
      <c r="D175" s="381">
        <v>2012</v>
      </c>
      <c r="E175" s="536" t="s">
        <v>883</v>
      </c>
      <c r="F175" s="536" t="s">
        <v>880</v>
      </c>
      <c r="G175" s="536" t="s">
        <v>1042</v>
      </c>
      <c r="H175" s="569" t="s">
        <v>659</v>
      </c>
      <c r="I175" s="325">
        <v>3</v>
      </c>
      <c r="J175" s="536" t="s">
        <v>1083</v>
      </c>
      <c r="K175" s="325">
        <v>0</v>
      </c>
      <c r="L175" s="325">
        <v>74</v>
      </c>
      <c r="M175" s="325">
        <v>0</v>
      </c>
      <c r="N175" s="325">
        <f t="shared" si="6"/>
        <v>74</v>
      </c>
    </row>
    <row r="176" spans="1:19" s="804" customFormat="1">
      <c r="A176" s="565" t="s">
        <v>906</v>
      </c>
      <c r="B176" s="565" t="s">
        <v>906</v>
      </c>
      <c r="C176" s="565" t="s">
        <v>914</v>
      </c>
      <c r="D176" s="381">
        <v>2012</v>
      </c>
      <c r="E176" s="536" t="s">
        <v>883</v>
      </c>
      <c r="F176" s="536" t="s">
        <v>880</v>
      </c>
      <c r="G176" s="536" t="s">
        <v>1042</v>
      </c>
      <c r="H176" s="569" t="s">
        <v>638</v>
      </c>
      <c r="I176" s="325">
        <v>2</v>
      </c>
      <c r="J176" s="536" t="s">
        <v>1083</v>
      </c>
      <c r="K176" s="325">
        <v>0</v>
      </c>
      <c r="L176" s="325">
        <v>50</v>
      </c>
      <c r="M176" s="325">
        <v>0</v>
      </c>
      <c r="N176" s="325">
        <f t="shared" si="6"/>
        <v>50</v>
      </c>
    </row>
    <row r="177" spans="1:19" s="804" customFormat="1">
      <c r="A177" s="565" t="s">
        <v>906</v>
      </c>
      <c r="B177" s="565" t="s">
        <v>906</v>
      </c>
      <c r="C177" s="565" t="s">
        <v>914</v>
      </c>
      <c r="D177" s="381">
        <v>2012</v>
      </c>
      <c r="E177" s="536" t="s">
        <v>883</v>
      </c>
      <c r="F177" s="536" t="s">
        <v>880</v>
      </c>
      <c r="G177" s="536" t="s">
        <v>1042</v>
      </c>
      <c r="H177" s="569" t="s">
        <v>639</v>
      </c>
      <c r="I177" s="325">
        <v>3</v>
      </c>
      <c r="J177" s="536" t="s">
        <v>1083</v>
      </c>
      <c r="K177" s="325">
        <v>0</v>
      </c>
      <c r="L177" s="325">
        <v>11</v>
      </c>
      <c r="M177" s="325">
        <v>0</v>
      </c>
      <c r="N177" s="325">
        <f t="shared" si="6"/>
        <v>11</v>
      </c>
    </row>
    <row r="178" spans="1:19" s="804" customFormat="1">
      <c r="A178" s="565" t="s">
        <v>906</v>
      </c>
      <c r="B178" s="565" t="s">
        <v>906</v>
      </c>
      <c r="C178" s="565" t="s">
        <v>914</v>
      </c>
      <c r="D178" s="381">
        <v>2012</v>
      </c>
      <c r="E178" s="536" t="s">
        <v>883</v>
      </c>
      <c r="F178" s="536" t="s">
        <v>880</v>
      </c>
      <c r="G178" s="536" t="s">
        <v>1042</v>
      </c>
      <c r="H178" s="569" t="s">
        <v>680</v>
      </c>
      <c r="I178" s="325">
        <v>3</v>
      </c>
      <c r="J178" s="536" t="s">
        <v>1083</v>
      </c>
      <c r="K178" s="325">
        <v>0</v>
      </c>
      <c r="L178" s="325">
        <v>5</v>
      </c>
      <c r="M178" s="325">
        <v>0</v>
      </c>
      <c r="N178" s="325">
        <f t="shared" si="6"/>
        <v>5</v>
      </c>
    </row>
    <row r="179" spans="1:19" s="804" customFormat="1">
      <c r="A179" s="565" t="s">
        <v>906</v>
      </c>
      <c r="B179" s="565" t="s">
        <v>906</v>
      </c>
      <c r="C179" s="565" t="s">
        <v>914</v>
      </c>
      <c r="D179" s="381">
        <v>2012</v>
      </c>
      <c r="E179" s="536" t="s">
        <v>883</v>
      </c>
      <c r="F179" s="536" t="s">
        <v>880</v>
      </c>
      <c r="G179" s="536" t="s">
        <v>1042</v>
      </c>
      <c r="H179" s="569" t="s">
        <v>640</v>
      </c>
      <c r="I179" s="325">
        <v>3</v>
      </c>
      <c r="J179" s="536" t="s">
        <v>1083</v>
      </c>
      <c r="K179" s="325">
        <v>0</v>
      </c>
      <c r="L179" s="325">
        <v>184</v>
      </c>
      <c r="M179" s="325">
        <v>0</v>
      </c>
      <c r="N179" s="325">
        <f t="shared" si="6"/>
        <v>184</v>
      </c>
    </row>
    <row r="180" spans="1:19" s="804" customFormat="1">
      <c r="A180" s="565" t="s">
        <v>906</v>
      </c>
      <c r="B180" s="565" t="s">
        <v>906</v>
      </c>
      <c r="C180" s="565" t="s">
        <v>914</v>
      </c>
      <c r="D180" s="381">
        <v>2012</v>
      </c>
      <c r="E180" s="536" t="s">
        <v>883</v>
      </c>
      <c r="F180" s="536" t="s">
        <v>880</v>
      </c>
      <c r="G180" s="536" t="s">
        <v>1042</v>
      </c>
      <c r="H180" s="569" t="s">
        <v>641</v>
      </c>
      <c r="I180" s="325">
        <v>3</v>
      </c>
      <c r="J180" s="536" t="s">
        <v>1083</v>
      </c>
      <c r="K180" s="325">
        <v>0</v>
      </c>
      <c r="L180" s="325">
        <v>831</v>
      </c>
      <c r="M180" s="325">
        <v>0</v>
      </c>
      <c r="N180" s="325">
        <f t="shared" si="6"/>
        <v>831</v>
      </c>
    </row>
    <row r="181" spans="1:19" s="804" customFormat="1">
      <c r="A181" s="565" t="s">
        <v>906</v>
      </c>
      <c r="B181" s="565" t="s">
        <v>906</v>
      </c>
      <c r="C181" s="565" t="s">
        <v>914</v>
      </c>
      <c r="D181" s="381">
        <v>2012</v>
      </c>
      <c r="E181" s="536" t="s">
        <v>883</v>
      </c>
      <c r="F181" s="536" t="s">
        <v>880</v>
      </c>
      <c r="G181" s="536" t="s">
        <v>1042</v>
      </c>
      <c r="H181" s="569" t="s">
        <v>1283</v>
      </c>
      <c r="I181" s="325">
        <v>2</v>
      </c>
      <c r="J181" s="536" t="s">
        <v>1083</v>
      </c>
      <c r="K181" s="325">
        <v>0</v>
      </c>
      <c r="L181" s="325">
        <v>1</v>
      </c>
      <c r="M181" s="325">
        <v>0</v>
      </c>
      <c r="N181" s="325">
        <f t="shared" si="6"/>
        <v>1</v>
      </c>
    </row>
    <row r="182" spans="1:19" s="804" customFormat="1">
      <c r="A182" s="565" t="s">
        <v>906</v>
      </c>
      <c r="B182" s="565" t="s">
        <v>906</v>
      </c>
      <c r="C182" s="565" t="s">
        <v>914</v>
      </c>
      <c r="D182" s="381">
        <v>2012</v>
      </c>
      <c r="E182" s="536" t="s">
        <v>883</v>
      </c>
      <c r="F182" s="536" t="s">
        <v>880</v>
      </c>
      <c r="G182" s="536" t="s">
        <v>1042</v>
      </c>
      <c r="H182" s="569" t="s">
        <v>509</v>
      </c>
      <c r="I182" s="325">
        <v>1</v>
      </c>
      <c r="J182" s="536" t="s">
        <v>1083</v>
      </c>
      <c r="K182" s="325">
        <v>0</v>
      </c>
      <c r="L182" s="325">
        <v>1</v>
      </c>
      <c r="M182" s="325">
        <v>0</v>
      </c>
      <c r="N182" s="325">
        <f t="shared" si="6"/>
        <v>1</v>
      </c>
    </row>
    <row r="183" spans="1:19" s="804" customFormat="1">
      <c r="A183" s="565" t="s">
        <v>906</v>
      </c>
      <c r="B183" s="565" t="s">
        <v>906</v>
      </c>
      <c r="C183" s="565" t="s">
        <v>914</v>
      </c>
      <c r="D183" s="381">
        <v>2012</v>
      </c>
      <c r="E183" s="536" t="s">
        <v>883</v>
      </c>
      <c r="F183" s="536" t="s">
        <v>880</v>
      </c>
      <c r="G183" s="536" t="s">
        <v>1042</v>
      </c>
      <c r="H183" s="569" t="s">
        <v>1010</v>
      </c>
      <c r="I183" s="325">
        <v>2</v>
      </c>
      <c r="J183" s="536" t="s">
        <v>1083</v>
      </c>
      <c r="K183" s="325">
        <v>0</v>
      </c>
      <c r="L183" s="325">
        <v>4</v>
      </c>
      <c r="M183" s="325">
        <v>0</v>
      </c>
      <c r="N183" s="325">
        <f t="shared" si="6"/>
        <v>4</v>
      </c>
    </row>
    <row r="184" spans="1:19" s="804" customFormat="1">
      <c r="A184" s="565" t="s">
        <v>906</v>
      </c>
      <c r="B184" s="565" t="s">
        <v>906</v>
      </c>
      <c r="C184" s="565" t="s">
        <v>914</v>
      </c>
      <c r="D184" s="381">
        <v>2012</v>
      </c>
      <c r="E184" s="536" t="s">
        <v>883</v>
      </c>
      <c r="F184" s="536" t="s">
        <v>880</v>
      </c>
      <c r="G184" s="536" t="s">
        <v>1042</v>
      </c>
      <c r="H184" s="569" t="s">
        <v>1062</v>
      </c>
      <c r="I184" s="325">
        <v>2</v>
      </c>
      <c r="J184" s="536" t="s">
        <v>1083</v>
      </c>
      <c r="K184" s="325">
        <v>0</v>
      </c>
      <c r="L184" s="325">
        <v>64</v>
      </c>
      <c r="M184" s="325">
        <v>0</v>
      </c>
      <c r="N184" s="325">
        <f t="shared" si="6"/>
        <v>64</v>
      </c>
    </row>
    <row r="185" spans="1:19" s="804" customFormat="1">
      <c r="A185" s="565" t="s">
        <v>906</v>
      </c>
      <c r="B185" s="565" t="s">
        <v>906</v>
      </c>
      <c r="C185" s="565" t="s">
        <v>914</v>
      </c>
      <c r="D185" s="381">
        <v>2012</v>
      </c>
      <c r="E185" s="536" t="s">
        <v>883</v>
      </c>
      <c r="F185" s="536" t="s">
        <v>880</v>
      </c>
      <c r="G185" s="536" t="s">
        <v>1042</v>
      </c>
      <c r="H185" s="569" t="s">
        <v>15</v>
      </c>
      <c r="I185" s="325">
        <v>3</v>
      </c>
      <c r="J185" s="536" t="s">
        <v>1083</v>
      </c>
      <c r="K185" s="325">
        <v>0</v>
      </c>
      <c r="L185" s="325">
        <v>8</v>
      </c>
      <c r="M185" s="325">
        <v>0</v>
      </c>
      <c r="N185" s="325">
        <f t="shared" si="6"/>
        <v>8</v>
      </c>
    </row>
    <row r="186" spans="1:19" s="804" customFormat="1">
      <c r="A186" s="565" t="s">
        <v>906</v>
      </c>
      <c r="B186" s="565" t="s">
        <v>906</v>
      </c>
      <c r="C186" s="565" t="s">
        <v>914</v>
      </c>
      <c r="D186" s="381">
        <v>2012</v>
      </c>
      <c r="E186" s="536" t="s">
        <v>883</v>
      </c>
      <c r="F186" s="536" t="s">
        <v>880</v>
      </c>
      <c r="G186" s="536" t="s">
        <v>1042</v>
      </c>
      <c r="H186" s="569" t="s">
        <v>1036</v>
      </c>
      <c r="I186" s="325">
        <v>1</v>
      </c>
      <c r="J186" s="536" t="s">
        <v>1083</v>
      </c>
      <c r="K186" s="325">
        <v>0</v>
      </c>
      <c r="L186" s="325">
        <v>3</v>
      </c>
      <c r="M186" s="325">
        <v>0</v>
      </c>
      <c r="N186" s="325">
        <f t="shared" si="6"/>
        <v>3</v>
      </c>
    </row>
    <row r="187" spans="1:19" s="804" customFormat="1">
      <c r="A187" s="565" t="s">
        <v>906</v>
      </c>
      <c r="B187" s="565" t="s">
        <v>906</v>
      </c>
      <c r="C187" s="565" t="s">
        <v>914</v>
      </c>
      <c r="D187" s="381">
        <v>2012</v>
      </c>
      <c r="E187" s="536" t="s">
        <v>883</v>
      </c>
      <c r="F187" s="536" t="s">
        <v>880</v>
      </c>
      <c r="G187" s="536" t="s">
        <v>1042</v>
      </c>
      <c r="H187" s="569" t="s">
        <v>644</v>
      </c>
      <c r="I187" s="325">
        <v>3</v>
      </c>
      <c r="J187" s="536" t="s">
        <v>1083</v>
      </c>
      <c r="K187" s="325">
        <v>0</v>
      </c>
      <c r="L187" s="325">
        <v>163</v>
      </c>
      <c r="M187" s="325">
        <v>0</v>
      </c>
      <c r="N187" s="325">
        <f t="shared" si="6"/>
        <v>163</v>
      </c>
    </row>
    <row r="188" spans="1:19" s="804" customFormat="1">
      <c r="A188" s="565" t="s">
        <v>906</v>
      </c>
      <c r="B188" s="565" t="s">
        <v>906</v>
      </c>
      <c r="C188" s="565" t="s">
        <v>914</v>
      </c>
      <c r="D188" s="381">
        <v>2012</v>
      </c>
      <c r="E188" s="536" t="s">
        <v>883</v>
      </c>
      <c r="F188" s="536" t="s">
        <v>880</v>
      </c>
      <c r="G188" s="536" t="s">
        <v>1042</v>
      </c>
      <c r="H188" s="382" t="s">
        <v>991</v>
      </c>
      <c r="I188" s="325">
        <v>1</v>
      </c>
      <c r="J188" s="567" t="s">
        <v>1083</v>
      </c>
      <c r="K188" s="325">
        <v>0</v>
      </c>
      <c r="L188" s="325">
        <v>73</v>
      </c>
      <c r="M188" s="325">
        <v>0</v>
      </c>
      <c r="N188" s="325">
        <f t="shared" si="6"/>
        <v>73</v>
      </c>
    </row>
    <row r="189" spans="1:19" s="804" customFormat="1">
      <c r="A189" s="565" t="s">
        <v>906</v>
      </c>
      <c r="B189" s="565" t="s">
        <v>906</v>
      </c>
      <c r="C189" s="565" t="s">
        <v>914</v>
      </c>
      <c r="D189" s="381">
        <v>2012</v>
      </c>
      <c r="E189" s="536" t="s">
        <v>883</v>
      </c>
      <c r="F189" s="536" t="s">
        <v>880</v>
      </c>
      <c r="G189" s="536" t="s">
        <v>1042</v>
      </c>
      <c r="H189" s="382" t="s">
        <v>661</v>
      </c>
      <c r="I189" s="325">
        <v>3</v>
      </c>
      <c r="J189" s="567" t="s">
        <v>1083</v>
      </c>
      <c r="K189" s="325">
        <v>0</v>
      </c>
      <c r="L189" s="325">
        <v>13</v>
      </c>
      <c r="M189" s="325">
        <v>0</v>
      </c>
      <c r="N189" s="325">
        <f t="shared" si="6"/>
        <v>13</v>
      </c>
      <c r="P189" s="1028"/>
      <c r="Q189" s="1028"/>
      <c r="R189" s="1028"/>
      <c r="S189" s="1028"/>
    </row>
    <row r="190" spans="1:19" s="804" customFormat="1">
      <c r="A190" s="565" t="s">
        <v>906</v>
      </c>
      <c r="B190" s="565" t="s">
        <v>906</v>
      </c>
      <c r="C190" s="565" t="s">
        <v>914</v>
      </c>
      <c r="D190" s="381">
        <v>2012</v>
      </c>
      <c r="E190" s="536" t="s">
        <v>883</v>
      </c>
      <c r="F190" s="536" t="s">
        <v>880</v>
      </c>
      <c r="G190" s="536" t="s">
        <v>1042</v>
      </c>
      <c r="H190" s="569" t="s">
        <v>16</v>
      </c>
      <c r="I190" s="325">
        <v>1</v>
      </c>
      <c r="J190" s="536" t="s">
        <v>1083</v>
      </c>
      <c r="K190" s="325">
        <v>0</v>
      </c>
      <c r="L190" s="325">
        <v>36</v>
      </c>
      <c r="M190" s="325">
        <v>0</v>
      </c>
      <c r="N190" s="325">
        <f t="shared" si="6"/>
        <v>36</v>
      </c>
    </row>
    <row r="191" spans="1:19" s="804" customFormat="1">
      <c r="A191" s="565" t="s">
        <v>906</v>
      </c>
      <c r="B191" s="565" t="s">
        <v>906</v>
      </c>
      <c r="C191" s="565" t="s">
        <v>914</v>
      </c>
      <c r="D191" s="381">
        <v>2012</v>
      </c>
      <c r="E191" s="536" t="s">
        <v>883</v>
      </c>
      <c r="F191" s="536" t="s">
        <v>880</v>
      </c>
      <c r="G191" s="536" t="s">
        <v>1042</v>
      </c>
      <c r="H191" s="569" t="s">
        <v>681</v>
      </c>
      <c r="I191" s="325">
        <v>3</v>
      </c>
      <c r="J191" s="536" t="s">
        <v>1083</v>
      </c>
      <c r="K191" s="325">
        <v>0</v>
      </c>
      <c r="L191" s="325">
        <v>19</v>
      </c>
      <c r="M191" s="325">
        <v>0</v>
      </c>
      <c r="N191" s="325">
        <f t="shared" si="6"/>
        <v>19</v>
      </c>
    </row>
    <row r="192" spans="1:19" s="804" customFormat="1">
      <c r="A192" s="565" t="s">
        <v>906</v>
      </c>
      <c r="B192" s="565" t="s">
        <v>906</v>
      </c>
      <c r="C192" s="565" t="s">
        <v>914</v>
      </c>
      <c r="D192" s="381">
        <v>2012</v>
      </c>
      <c r="E192" s="536" t="s">
        <v>883</v>
      </c>
      <c r="F192" s="536" t="s">
        <v>880</v>
      </c>
      <c r="G192" s="536" t="s">
        <v>1042</v>
      </c>
      <c r="H192" s="569" t="s">
        <v>682</v>
      </c>
      <c r="I192" s="325">
        <v>3</v>
      </c>
      <c r="J192" s="536" t="s">
        <v>1083</v>
      </c>
      <c r="K192" s="325">
        <v>0</v>
      </c>
      <c r="L192" s="325">
        <v>33</v>
      </c>
      <c r="M192" s="325">
        <v>0</v>
      </c>
      <c r="N192" s="325">
        <f t="shared" si="6"/>
        <v>33</v>
      </c>
    </row>
    <row r="193" spans="1:19" s="804" customFormat="1">
      <c r="A193" s="565" t="s">
        <v>906</v>
      </c>
      <c r="B193" s="565" t="s">
        <v>906</v>
      </c>
      <c r="C193" s="565" t="s">
        <v>914</v>
      </c>
      <c r="D193" s="381">
        <v>2012</v>
      </c>
      <c r="E193" s="536" t="s">
        <v>883</v>
      </c>
      <c r="F193" s="536" t="s">
        <v>880</v>
      </c>
      <c r="G193" s="536" t="s">
        <v>1042</v>
      </c>
      <c r="H193" s="569" t="s">
        <v>17</v>
      </c>
      <c r="I193" s="325">
        <v>3</v>
      </c>
      <c r="J193" s="536" t="s">
        <v>1083</v>
      </c>
      <c r="K193" s="325">
        <v>0</v>
      </c>
      <c r="L193" s="325">
        <v>0</v>
      </c>
      <c r="M193" s="325">
        <v>3</v>
      </c>
      <c r="N193" s="325">
        <f t="shared" si="6"/>
        <v>3</v>
      </c>
    </row>
    <row r="194" spans="1:19" s="804" customFormat="1">
      <c r="A194" s="565" t="s">
        <v>906</v>
      </c>
      <c r="B194" s="565" t="s">
        <v>906</v>
      </c>
      <c r="C194" s="565" t="s">
        <v>914</v>
      </c>
      <c r="D194" s="381">
        <v>2012</v>
      </c>
      <c r="E194" s="536" t="s">
        <v>883</v>
      </c>
      <c r="F194" s="536" t="s">
        <v>880</v>
      </c>
      <c r="G194" s="536" t="s">
        <v>1042</v>
      </c>
      <c r="H194" s="569" t="s">
        <v>992</v>
      </c>
      <c r="I194" s="325">
        <v>2</v>
      </c>
      <c r="J194" s="536" t="s">
        <v>1083</v>
      </c>
      <c r="K194" s="325">
        <v>0</v>
      </c>
      <c r="L194" s="325">
        <v>1</v>
      </c>
      <c r="M194" s="325">
        <v>0</v>
      </c>
      <c r="N194" s="325">
        <f t="shared" si="6"/>
        <v>1</v>
      </c>
    </row>
    <row r="195" spans="1:19" s="804" customFormat="1">
      <c r="A195" s="565" t="s">
        <v>906</v>
      </c>
      <c r="B195" s="565" t="s">
        <v>906</v>
      </c>
      <c r="C195" s="565" t="s">
        <v>914</v>
      </c>
      <c r="D195" s="381">
        <v>2012</v>
      </c>
      <c r="E195" s="536" t="s">
        <v>883</v>
      </c>
      <c r="F195" s="536" t="s">
        <v>880</v>
      </c>
      <c r="G195" s="536" t="s">
        <v>1042</v>
      </c>
      <c r="H195" s="569" t="s">
        <v>993</v>
      </c>
      <c r="I195" s="325">
        <v>1</v>
      </c>
      <c r="J195" s="536" t="s">
        <v>1083</v>
      </c>
      <c r="K195" s="325">
        <v>0</v>
      </c>
      <c r="L195" s="325">
        <v>149</v>
      </c>
      <c r="M195" s="325">
        <v>0</v>
      </c>
      <c r="N195" s="325">
        <f t="shared" si="6"/>
        <v>149</v>
      </c>
    </row>
    <row r="196" spans="1:19" s="804" customFormat="1">
      <c r="A196" s="565" t="s">
        <v>906</v>
      </c>
      <c r="B196" s="565" t="s">
        <v>906</v>
      </c>
      <c r="C196" s="565" t="s">
        <v>914</v>
      </c>
      <c r="D196" s="381">
        <v>2012</v>
      </c>
      <c r="E196" s="536" t="s">
        <v>883</v>
      </c>
      <c r="F196" s="536" t="s">
        <v>880</v>
      </c>
      <c r="G196" s="536" t="s">
        <v>1042</v>
      </c>
      <c r="H196" s="569" t="s">
        <v>18</v>
      </c>
      <c r="I196" s="325">
        <v>1</v>
      </c>
      <c r="J196" s="536" t="s">
        <v>1083</v>
      </c>
      <c r="K196" s="325">
        <v>0</v>
      </c>
      <c r="L196" s="325">
        <v>9</v>
      </c>
      <c r="M196" s="325">
        <v>0</v>
      </c>
      <c r="N196" s="325">
        <f t="shared" si="6"/>
        <v>9</v>
      </c>
    </row>
    <row r="197" spans="1:19" s="804" customFormat="1">
      <c r="A197" s="565" t="s">
        <v>906</v>
      </c>
      <c r="B197" s="565" t="s">
        <v>906</v>
      </c>
      <c r="C197" s="565" t="s">
        <v>914</v>
      </c>
      <c r="D197" s="381">
        <v>2012</v>
      </c>
      <c r="E197" s="536" t="s">
        <v>883</v>
      </c>
      <c r="F197" s="536" t="s">
        <v>880</v>
      </c>
      <c r="G197" s="536" t="s">
        <v>1042</v>
      </c>
      <c r="H197" s="569" t="s">
        <v>1066</v>
      </c>
      <c r="I197" s="325">
        <v>2</v>
      </c>
      <c r="J197" s="536" t="s">
        <v>1083</v>
      </c>
      <c r="K197" s="325">
        <v>0</v>
      </c>
      <c r="L197" s="325">
        <v>2</v>
      </c>
      <c r="M197" s="325">
        <v>0</v>
      </c>
      <c r="N197" s="325">
        <f t="shared" si="6"/>
        <v>2</v>
      </c>
    </row>
    <row r="198" spans="1:19" s="804" customFormat="1">
      <c r="A198" s="565" t="s">
        <v>906</v>
      </c>
      <c r="B198" s="565" t="s">
        <v>906</v>
      </c>
      <c r="C198" s="565" t="s">
        <v>914</v>
      </c>
      <c r="D198" s="381">
        <v>2012</v>
      </c>
      <c r="E198" s="536" t="s">
        <v>883</v>
      </c>
      <c r="F198" s="536" t="s">
        <v>880</v>
      </c>
      <c r="G198" s="536" t="s">
        <v>1042</v>
      </c>
      <c r="H198" s="569" t="s">
        <v>967</v>
      </c>
      <c r="I198" s="325">
        <v>1</v>
      </c>
      <c r="J198" s="536" t="s">
        <v>1083</v>
      </c>
      <c r="K198" s="325">
        <v>0</v>
      </c>
      <c r="L198" s="325">
        <v>4181</v>
      </c>
      <c r="M198" s="325">
        <v>99</v>
      </c>
      <c r="N198" s="325">
        <f t="shared" si="6"/>
        <v>4280</v>
      </c>
    </row>
    <row r="199" spans="1:19" s="804" customFormat="1">
      <c r="A199" s="565" t="s">
        <v>906</v>
      </c>
      <c r="B199" s="565" t="s">
        <v>906</v>
      </c>
      <c r="C199" s="565" t="s">
        <v>914</v>
      </c>
      <c r="D199" s="381">
        <v>2012</v>
      </c>
      <c r="E199" s="536" t="s">
        <v>883</v>
      </c>
      <c r="F199" s="536" t="s">
        <v>880</v>
      </c>
      <c r="G199" s="536" t="s">
        <v>1042</v>
      </c>
      <c r="H199" s="569" t="s">
        <v>662</v>
      </c>
      <c r="I199" s="325">
        <v>3</v>
      </c>
      <c r="J199" s="536" t="s">
        <v>1083</v>
      </c>
      <c r="K199" s="325">
        <v>0</v>
      </c>
      <c r="L199" s="325">
        <v>1217</v>
      </c>
      <c r="M199" s="325">
        <v>0</v>
      </c>
      <c r="N199" s="325">
        <f t="shared" si="6"/>
        <v>1217</v>
      </c>
    </row>
    <row r="200" spans="1:19" s="804" customFormat="1">
      <c r="A200" s="565" t="s">
        <v>906</v>
      </c>
      <c r="B200" s="565" t="s">
        <v>906</v>
      </c>
      <c r="C200" s="565" t="s">
        <v>914</v>
      </c>
      <c r="D200" s="381">
        <v>2012</v>
      </c>
      <c r="E200" s="536" t="s">
        <v>883</v>
      </c>
      <c r="F200" s="536" t="s">
        <v>880</v>
      </c>
      <c r="G200" s="536" t="s">
        <v>1042</v>
      </c>
      <c r="H200" s="569" t="s">
        <v>663</v>
      </c>
      <c r="I200" s="325">
        <v>3</v>
      </c>
      <c r="J200" s="536" t="s">
        <v>1083</v>
      </c>
      <c r="K200" s="325">
        <v>0</v>
      </c>
      <c r="L200" s="325">
        <v>691</v>
      </c>
      <c r="M200" s="325">
        <v>0</v>
      </c>
      <c r="N200" s="325">
        <f t="shared" si="6"/>
        <v>691</v>
      </c>
    </row>
    <row r="201" spans="1:19" s="804" customFormat="1">
      <c r="A201" s="565" t="s">
        <v>906</v>
      </c>
      <c r="B201" s="565" t="s">
        <v>906</v>
      </c>
      <c r="C201" s="565" t="s">
        <v>914</v>
      </c>
      <c r="D201" s="381">
        <v>2012</v>
      </c>
      <c r="E201" s="536" t="s">
        <v>883</v>
      </c>
      <c r="F201" s="536" t="s">
        <v>880</v>
      </c>
      <c r="G201" s="536" t="s">
        <v>1042</v>
      </c>
      <c r="H201" s="569" t="s">
        <v>995</v>
      </c>
      <c r="I201" s="325">
        <v>1</v>
      </c>
      <c r="J201" s="536" t="s">
        <v>1083</v>
      </c>
      <c r="K201" s="325">
        <v>0</v>
      </c>
      <c r="L201" s="325">
        <v>0</v>
      </c>
      <c r="M201" s="325">
        <v>3</v>
      </c>
      <c r="N201" s="325">
        <f t="shared" si="6"/>
        <v>3</v>
      </c>
    </row>
    <row r="202" spans="1:19" s="804" customFormat="1">
      <c r="A202" s="565" t="s">
        <v>906</v>
      </c>
      <c r="B202" s="565" t="s">
        <v>906</v>
      </c>
      <c r="C202" s="565" t="s">
        <v>914</v>
      </c>
      <c r="D202" s="381">
        <v>2012</v>
      </c>
      <c r="E202" s="536" t="s">
        <v>883</v>
      </c>
      <c r="F202" s="536" t="s">
        <v>880</v>
      </c>
      <c r="G202" s="536" t="s">
        <v>1042</v>
      </c>
      <c r="H202" s="569" t="s">
        <v>664</v>
      </c>
      <c r="I202" s="325">
        <v>3</v>
      </c>
      <c r="J202" s="536" t="s">
        <v>1083</v>
      </c>
      <c r="K202" s="325">
        <v>0</v>
      </c>
      <c r="L202" s="325">
        <v>118</v>
      </c>
      <c r="M202" s="325">
        <v>0</v>
      </c>
      <c r="N202" s="325">
        <f t="shared" si="6"/>
        <v>118</v>
      </c>
    </row>
    <row r="203" spans="1:19" s="804" customFormat="1">
      <c r="A203" s="565" t="s">
        <v>906</v>
      </c>
      <c r="B203" s="565" t="s">
        <v>906</v>
      </c>
      <c r="C203" s="565" t="s">
        <v>914</v>
      </c>
      <c r="D203" s="381">
        <v>2012</v>
      </c>
      <c r="E203" s="536" t="s">
        <v>883</v>
      </c>
      <c r="F203" s="536" t="s">
        <v>880</v>
      </c>
      <c r="G203" s="536" t="s">
        <v>1042</v>
      </c>
      <c r="H203" s="569" t="s">
        <v>683</v>
      </c>
      <c r="I203" s="325">
        <v>3</v>
      </c>
      <c r="J203" s="536" t="s">
        <v>1083</v>
      </c>
      <c r="K203" s="325">
        <v>0</v>
      </c>
      <c r="L203" s="325">
        <v>22</v>
      </c>
      <c r="M203" s="325">
        <v>0</v>
      </c>
      <c r="N203" s="325">
        <f t="shared" si="6"/>
        <v>22</v>
      </c>
    </row>
    <row r="204" spans="1:19" s="804" customFormat="1">
      <c r="A204" s="565" t="s">
        <v>906</v>
      </c>
      <c r="B204" s="565" t="s">
        <v>906</v>
      </c>
      <c r="C204" s="565" t="s">
        <v>914</v>
      </c>
      <c r="D204" s="381">
        <v>2012</v>
      </c>
      <c r="E204" s="536" t="s">
        <v>883</v>
      </c>
      <c r="F204" s="536" t="s">
        <v>880</v>
      </c>
      <c r="G204" s="536" t="s">
        <v>1042</v>
      </c>
      <c r="H204" s="569" t="s">
        <v>1068</v>
      </c>
      <c r="I204" s="325">
        <v>2</v>
      </c>
      <c r="J204" s="536" t="s">
        <v>1083</v>
      </c>
      <c r="K204" s="325">
        <v>0</v>
      </c>
      <c r="L204" s="325">
        <v>867</v>
      </c>
      <c r="M204" s="325">
        <v>0</v>
      </c>
      <c r="N204" s="325">
        <f t="shared" si="6"/>
        <v>867</v>
      </c>
    </row>
    <row r="205" spans="1:19" s="804" customFormat="1">
      <c r="A205" s="565" t="s">
        <v>906</v>
      </c>
      <c r="B205" s="565" t="s">
        <v>906</v>
      </c>
      <c r="C205" s="565" t="s">
        <v>914</v>
      </c>
      <c r="D205" s="381">
        <v>2012</v>
      </c>
      <c r="E205" s="536" t="s">
        <v>883</v>
      </c>
      <c r="F205" s="536" t="s">
        <v>880</v>
      </c>
      <c r="G205" s="536" t="s">
        <v>1042</v>
      </c>
      <c r="H205" s="382" t="s">
        <v>1173</v>
      </c>
      <c r="I205" s="381">
        <v>1</v>
      </c>
      <c r="J205" s="567" t="s">
        <v>1083</v>
      </c>
      <c r="K205" s="325">
        <v>0</v>
      </c>
      <c r="L205" s="325">
        <v>2</v>
      </c>
      <c r="M205" s="325">
        <v>0</v>
      </c>
      <c r="N205" s="325">
        <f t="shared" si="6"/>
        <v>2</v>
      </c>
    </row>
    <row r="206" spans="1:19" s="804" customFormat="1">
      <c r="A206" s="565" t="s">
        <v>906</v>
      </c>
      <c r="B206" s="565" t="s">
        <v>906</v>
      </c>
      <c r="C206" s="565" t="s">
        <v>914</v>
      </c>
      <c r="D206" s="381">
        <v>2012</v>
      </c>
      <c r="E206" s="536" t="s">
        <v>883</v>
      </c>
      <c r="F206" s="536" t="s">
        <v>880</v>
      </c>
      <c r="G206" s="536" t="s">
        <v>1042</v>
      </c>
      <c r="H206" s="382" t="s">
        <v>20</v>
      </c>
      <c r="I206" s="325">
        <v>3</v>
      </c>
      <c r="J206" s="567" t="s">
        <v>1083</v>
      </c>
      <c r="K206" s="325">
        <v>0</v>
      </c>
      <c r="L206" s="325">
        <v>5</v>
      </c>
      <c r="M206" s="325">
        <v>0</v>
      </c>
      <c r="N206" s="325">
        <f t="shared" si="6"/>
        <v>5</v>
      </c>
      <c r="P206" s="1028"/>
      <c r="Q206" s="1028"/>
      <c r="R206" s="1028"/>
      <c r="S206" s="1028"/>
    </row>
    <row r="207" spans="1:19" s="804" customFormat="1">
      <c r="A207" s="565" t="s">
        <v>906</v>
      </c>
      <c r="B207" s="565" t="s">
        <v>906</v>
      </c>
      <c r="C207" s="565" t="s">
        <v>914</v>
      </c>
      <c r="D207" s="381">
        <v>2012</v>
      </c>
      <c r="E207" s="536" t="s">
        <v>883</v>
      </c>
      <c r="F207" s="536" t="s">
        <v>880</v>
      </c>
      <c r="G207" s="536" t="s">
        <v>874</v>
      </c>
      <c r="H207" s="569" t="s">
        <v>996</v>
      </c>
      <c r="I207" s="381">
        <v>2</v>
      </c>
      <c r="J207" s="536" t="s">
        <v>1083</v>
      </c>
      <c r="K207" s="325">
        <v>0</v>
      </c>
      <c r="L207" s="325">
        <v>54</v>
      </c>
      <c r="M207" s="325">
        <v>0</v>
      </c>
      <c r="N207" s="325">
        <f t="shared" si="6"/>
        <v>54</v>
      </c>
    </row>
    <row r="208" spans="1:19" s="804" customFormat="1">
      <c r="A208" s="565" t="s">
        <v>906</v>
      </c>
      <c r="B208" s="565" t="s">
        <v>906</v>
      </c>
      <c r="C208" s="565" t="s">
        <v>914</v>
      </c>
      <c r="D208" s="381">
        <v>2012</v>
      </c>
      <c r="E208" s="536" t="s">
        <v>883</v>
      </c>
      <c r="F208" s="536" t="s">
        <v>880</v>
      </c>
      <c r="G208" s="536" t="s">
        <v>1042</v>
      </c>
      <c r="H208" s="569" t="s">
        <v>665</v>
      </c>
      <c r="I208" s="325">
        <v>3</v>
      </c>
      <c r="J208" s="536" t="s">
        <v>1083</v>
      </c>
      <c r="K208" s="325">
        <v>0</v>
      </c>
      <c r="L208" s="325">
        <v>215</v>
      </c>
      <c r="M208" s="325">
        <v>0</v>
      </c>
      <c r="N208" s="325">
        <f t="shared" si="6"/>
        <v>215</v>
      </c>
    </row>
    <row r="209" spans="1:19" s="804" customFormat="1">
      <c r="A209" s="565" t="s">
        <v>906</v>
      </c>
      <c r="B209" s="565" t="s">
        <v>906</v>
      </c>
      <c r="C209" s="565" t="s">
        <v>914</v>
      </c>
      <c r="D209" s="381">
        <v>2012</v>
      </c>
      <c r="E209" s="536" t="s">
        <v>883</v>
      </c>
      <c r="F209" s="536" t="s">
        <v>880</v>
      </c>
      <c r="G209" s="536" t="s">
        <v>1042</v>
      </c>
      <c r="H209" s="569" t="s">
        <v>684</v>
      </c>
      <c r="I209" s="325">
        <v>3</v>
      </c>
      <c r="J209" s="536" t="s">
        <v>1083</v>
      </c>
      <c r="K209" s="325">
        <v>0</v>
      </c>
      <c r="L209" s="325">
        <v>6</v>
      </c>
      <c r="M209" s="325">
        <v>0</v>
      </c>
      <c r="N209" s="325">
        <f t="shared" si="6"/>
        <v>6</v>
      </c>
    </row>
    <row r="210" spans="1:19" s="804" customFormat="1">
      <c r="A210" s="565" t="s">
        <v>906</v>
      </c>
      <c r="B210" s="565" t="s">
        <v>906</v>
      </c>
      <c r="C210" s="565" t="s">
        <v>914</v>
      </c>
      <c r="D210" s="381">
        <v>2012</v>
      </c>
      <c r="E210" s="536" t="s">
        <v>883</v>
      </c>
      <c r="F210" s="536" t="s">
        <v>880</v>
      </c>
      <c r="G210" s="536" t="s">
        <v>1042</v>
      </c>
      <c r="H210" s="569" t="s">
        <v>666</v>
      </c>
      <c r="I210" s="325">
        <v>3</v>
      </c>
      <c r="J210" s="536" t="s">
        <v>1083</v>
      </c>
      <c r="K210" s="325">
        <v>0</v>
      </c>
      <c r="L210" s="325">
        <v>7</v>
      </c>
      <c r="M210" s="325">
        <v>0</v>
      </c>
      <c r="N210" s="325">
        <f t="shared" si="6"/>
        <v>7</v>
      </c>
    </row>
    <row r="211" spans="1:19" s="804" customFormat="1">
      <c r="A211" s="565" t="s">
        <v>906</v>
      </c>
      <c r="B211" s="565" t="s">
        <v>906</v>
      </c>
      <c r="C211" s="565" t="s">
        <v>914</v>
      </c>
      <c r="D211" s="381">
        <v>2012</v>
      </c>
      <c r="E211" s="536" t="s">
        <v>883</v>
      </c>
      <c r="F211" s="536" t="s">
        <v>880</v>
      </c>
      <c r="G211" s="536" t="s">
        <v>1042</v>
      </c>
      <c r="H211" s="569" t="s">
        <v>21</v>
      </c>
      <c r="I211" s="325">
        <v>3</v>
      </c>
      <c r="J211" s="536" t="s">
        <v>1083</v>
      </c>
      <c r="K211" s="325">
        <v>0</v>
      </c>
      <c r="L211" s="325">
        <v>1651</v>
      </c>
      <c r="M211" s="325">
        <v>0</v>
      </c>
      <c r="N211" s="325">
        <f t="shared" si="6"/>
        <v>1651</v>
      </c>
    </row>
    <row r="212" spans="1:19" s="804" customFormat="1">
      <c r="A212" s="565" t="s">
        <v>906</v>
      </c>
      <c r="B212" s="565" t="s">
        <v>906</v>
      </c>
      <c r="C212" s="565" t="s">
        <v>914</v>
      </c>
      <c r="D212" s="381">
        <v>2012</v>
      </c>
      <c r="E212" s="536" t="s">
        <v>883</v>
      </c>
      <c r="F212" s="536" t="s">
        <v>880</v>
      </c>
      <c r="G212" s="536" t="s">
        <v>1042</v>
      </c>
      <c r="H212" s="569" t="s">
        <v>1069</v>
      </c>
      <c r="I212" s="325">
        <v>1</v>
      </c>
      <c r="J212" s="536" t="s">
        <v>1083</v>
      </c>
      <c r="K212" s="325">
        <v>0</v>
      </c>
      <c r="L212" s="325">
        <v>88</v>
      </c>
      <c r="M212" s="325">
        <v>0</v>
      </c>
      <c r="N212" s="325">
        <f t="shared" si="6"/>
        <v>88</v>
      </c>
    </row>
    <row r="213" spans="1:19" s="804" customFormat="1">
      <c r="A213" s="565" t="s">
        <v>906</v>
      </c>
      <c r="B213" s="565" t="s">
        <v>906</v>
      </c>
      <c r="C213" s="565" t="s">
        <v>914</v>
      </c>
      <c r="D213" s="381">
        <v>2012</v>
      </c>
      <c r="E213" s="536" t="s">
        <v>883</v>
      </c>
      <c r="F213" s="536" t="s">
        <v>880</v>
      </c>
      <c r="G213" s="536" t="s">
        <v>1042</v>
      </c>
      <c r="H213" s="569" t="s">
        <v>87</v>
      </c>
      <c r="I213" s="325">
        <v>3</v>
      </c>
      <c r="J213" s="536" t="s">
        <v>1083</v>
      </c>
      <c r="K213" s="325">
        <v>0</v>
      </c>
      <c r="L213" s="325">
        <v>435</v>
      </c>
      <c r="M213" s="325">
        <v>0</v>
      </c>
      <c r="N213" s="325">
        <f t="shared" si="6"/>
        <v>435</v>
      </c>
    </row>
    <row r="214" spans="1:19" s="804" customFormat="1">
      <c r="A214" s="565" t="s">
        <v>906</v>
      </c>
      <c r="B214" s="565" t="s">
        <v>906</v>
      </c>
      <c r="C214" s="565" t="s">
        <v>914</v>
      </c>
      <c r="D214" s="381">
        <v>2012</v>
      </c>
      <c r="E214" s="536" t="s">
        <v>883</v>
      </c>
      <c r="F214" s="536" t="s">
        <v>880</v>
      </c>
      <c r="G214" s="536" t="s">
        <v>1042</v>
      </c>
      <c r="H214" s="569" t="s">
        <v>685</v>
      </c>
      <c r="I214" s="325">
        <v>3</v>
      </c>
      <c r="J214" s="536" t="s">
        <v>1083</v>
      </c>
      <c r="K214" s="325">
        <v>0</v>
      </c>
      <c r="L214" s="325">
        <v>1</v>
      </c>
      <c r="M214" s="325">
        <v>0</v>
      </c>
      <c r="N214" s="325">
        <f t="shared" si="6"/>
        <v>1</v>
      </c>
    </row>
    <row r="215" spans="1:19" s="804" customFormat="1">
      <c r="A215" s="565" t="s">
        <v>906</v>
      </c>
      <c r="B215" s="565" t="s">
        <v>906</v>
      </c>
      <c r="C215" s="565" t="s">
        <v>914</v>
      </c>
      <c r="D215" s="381">
        <v>2012</v>
      </c>
      <c r="E215" s="536" t="s">
        <v>883</v>
      </c>
      <c r="F215" s="536" t="s">
        <v>880</v>
      </c>
      <c r="G215" s="536" t="s">
        <v>1042</v>
      </c>
      <c r="H215" s="569" t="s">
        <v>646</v>
      </c>
      <c r="I215" s="325">
        <v>3</v>
      </c>
      <c r="J215" s="536" t="s">
        <v>1083</v>
      </c>
      <c r="K215" s="325">
        <v>0</v>
      </c>
      <c r="L215" s="325">
        <v>87</v>
      </c>
      <c r="M215" s="325">
        <v>0</v>
      </c>
      <c r="N215" s="325">
        <f t="shared" si="6"/>
        <v>87</v>
      </c>
    </row>
    <row r="216" spans="1:19" s="804" customFormat="1">
      <c r="A216" s="565" t="s">
        <v>906</v>
      </c>
      <c r="B216" s="565" t="s">
        <v>906</v>
      </c>
      <c r="C216" s="565" t="s">
        <v>914</v>
      </c>
      <c r="D216" s="381">
        <v>2012</v>
      </c>
      <c r="E216" s="536" t="s">
        <v>883</v>
      </c>
      <c r="F216" s="536" t="s">
        <v>880</v>
      </c>
      <c r="G216" s="536" t="s">
        <v>1042</v>
      </c>
      <c r="H216" s="569" t="s">
        <v>686</v>
      </c>
      <c r="I216" s="325">
        <v>3</v>
      </c>
      <c r="J216" s="536" t="s">
        <v>1083</v>
      </c>
      <c r="K216" s="325">
        <v>0</v>
      </c>
      <c r="L216" s="325">
        <v>3</v>
      </c>
      <c r="M216" s="325">
        <v>0</v>
      </c>
      <c r="N216" s="325">
        <f t="shared" si="6"/>
        <v>3</v>
      </c>
    </row>
    <row r="217" spans="1:19" s="804" customFormat="1">
      <c r="A217" s="565" t="s">
        <v>906</v>
      </c>
      <c r="B217" s="565" t="s">
        <v>906</v>
      </c>
      <c r="C217" s="565" t="s">
        <v>914</v>
      </c>
      <c r="D217" s="381">
        <v>2012</v>
      </c>
      <c r="E217" s="536" t="s">
        <v>883</v>
      </c>
      <c r="F217" s="536" t="s">
        <v>880</v>
      </c>
      <c r="G217" s="536" t="s">
        <v>1042</v>
      </c>
      <c r="H217" s="569" t="s">
        <v>1016</v>
      </c>
      <c r="I217" s="325">
        <v>2</v>
      </c>
      <c r="J217" s="536" t="s">
        <v>1083</v>
      </c>
      <c r="K217" s="325">
        <v>0</v>
      </c>
      <c r="L217" s="325">
        <v>15</v>
      </c>
      <c r="M217" s="325">
        <v>0</v>
      </c>
      <c r="N217" s="325">
        <f t="shared" si="6"/>
        <v>15</v>
      </c>
    </row>
    <row r="218" spans="1:19" s="804" customFormat="1">
      <c r="A218" s="565" t="s">
        <v>906</v>
      </c>
      <c r="B218" s="565" t="s">
        <v>906</v>
      </c>
      <c r="C218" s="565" t="s">
        <v>914</v>
      </c>
      <c r="D218" s="381">
        <v>2012</v>
      </c>
      <c r="E218" s="536" t="s">
        <v>883</v>
      </c>
      <c r="F218" s="536" t="s">
        <v>880</v>
      </c>
      <c r="G218" s="536" t="s">
        <v>1042</v>
      </c>
      <c r="H218" s="569" t="s">
        <v>1070</v>
      </c>
      <c r="I218" s="325">
        <v>2</v>
      </c>
      <c r="J218" s="536" t="s">
        <v>1083</v>
      </c>
      <c r="K218" s="325">
        <v>0</v>
      </c>
      <c r="L218" s="325">
        <v>82</v>
      </c>
      <c r="M218" s="325">
        <v>0</v>
      </c>
      <c r="N218" s="325">
        <f t="shared" si="6"/>
        <v>82</v>
      </c>
    </row>
    <row r="219" spans="1:19" s="804" customFormat="1">
      <c r="A219" s="565" t="s">
        <v>906</v>
      </c>
      <c r="B219" s="565" t="s">
        <v>906</v>
      </c>
      <c r="C219" s="565" t="s">
        <v>914</v>
      </c>
      <c r="D219" s="381">
        <v>2012</v>
      </c>
      <c r="E219" s="536" t="s">
        <v>883</v>
      </c>
      <c r="F219" s="536" t="s">
        <v>880</v>
      </c>
      <c r="G219" s="536" t="s">
        <v>1042</v>
      </c>
      <c r="H219" s="569" t="s">
        <v>1050</v>
      </c>
      <c r="I219" s="325">
        <v>1</v>
      </c>
      <c r="J219" s="536" t="s">
        <v>1083</v>
      </c>
      <c r="K219" s="325">
        <v>0</v>
      </c>
      <c r="L219" s="325">
        <v>1</v>
      </c>
      <c r="M219" s="325">
        <v>0</v>
      </c>
      <c r="N219" s="325">
        <f t="shared" si="6"/>
        <v>1</v>
      </c>
    </row>
    <row r="220" spans="1:19" s="804" customFormat="1">
      <c r="A220" s="565" t="s">
        <v>906</v>
      </c>
      <c r="B220" s="565" t="s">
        <v>906</v>
      </c>
      <c r="C220" s="565" t="s">
        <v>914</v>
      </c>
      <c r="D220" s="381">
        <v>2012</v>
      </c>
      <c r="E220" s="536" t="s">
        <v>883</v>
      </c>
      <c r="F220" s="536" t="s">
        <v>880</v>
      </c>
      <c r="G220" s="536" t="s">
        <v>1042</v>
      </c>
      <c r="H220" s="569" t="s">
        <v>1051</v>
      </c>
      <c r="I220" s="325">
        <v>2</v>
      </c>
      <c r="J220" s="536" t="s">
        <v>1083</v>
      </c>
      <c r="K220" s="325">
        <v>0</v>
      </c>
      <c r="L220" s="325">
        <v>4</v>
      </c>
      <c r="M220" s="325">
        <v>0</v>
      </c>
      <c r="N220" s="325">
        <f t="shared" si="6"/>
        <v>4</v>
      </c>
    </row>
    <row r="221" spans="1:19" s="804" customFormat="1">
      <c r="A221" s="565" t="s">
        <v>906</v>
      </c>
      <c r="B221" s="565" t="s">
        <v>906</v>
      </c>
      <c r="C221" s="565" t="s">
        <v>914</v>
      </c>
      <c r="D221" s="381">
        <v>2012</v>
      </c>
      <c r="E221" s="536" t="s">
        <v>883</v>
      </c>
      <c r="F221" s="536" t="s">
        <v>880</v>
      </c>
      <c r="G221" s="536" t="s">
        <v>1042</v>
      </c>
      <c r="H221" s="569" t="s">
        <v>1071</v>
      </c>
      <c r="I221" s="325">
        <v>2</v>
      </c>
      <c r="J221" s="536" t="s">
        <v>1083</v>
      </c>
      <c r="K221" s="325">
        <v>0</v>
      </c>
      <c r="L221" s="325">
        <v>7</v>
      </c>
      <c r="M221" s="325">
        <v>0</v>
      </c>
      <c r="N221" s="325">
        <f t="shared" si="6"/>
        <v>7</v>
      </c>
    </row>
    <row r="222" spans="1:19" s="804" customFormat="1">
      <c r="A222" s="565" t="s">
        <v>906</v>
      </c>
      <c r="B222" s="565" t="s">
        <v>906</v>
      </c>
      <c r="C222" s="565" t="s">
        <v>914</v>
      </c>
      <c r="D222" s="381">
        <v>2012</v>
      </c>
      <c r="E222" s="536" t="s">
        <v>883</v>
      </c>
      <c r="F222" s="536" t="s">
        <v>880</v>
      </c>
      <c r="G222" s="536" t="s">
        <v>1042</v>
      </c>
      <c r="H222" s="382" t="s">
        <v>1035</v>
      </c>
      <c r="I222" s="325">
        <v>1</v>
      </c>
      <c r="J222" s="567" t="s">
        <v>1083</v>
      </c>
      <c r="K222" s="325">
        <v>0</v>
      </c>
      <c r="L222" s="325">
        <v>5</v>
      </c>
      <c r="M222" s="325">
        <v>0</v>
      </c>
      <c r="N222" s="325">
        <f t="shared" si="6"/>
        <v>5</v>
      </c>
    </row>
    <row r="223" spans="1:19" s="804" customFormat="1">
      <c r="A223" s="565" t="s">
        <v>906</v>
      </c>
      <c r="B223" s="565" t="s">
        <v>906</v>
      </c>
      <c r="C223" s="565" t="s">
        <v>914</v>
      </c>
      <c r="D223" s="381">
        <v>2012</v>
      </c>
      <c r="E223" s="536" t="s">
        <v>883</v>
      </c>
      <c r="F223" s="536" t="s">
        <v>880</v>
      </c>
      <c r="G223" s="536" t="s">
        <v>1042</v>
      </c>
      <c r="H223" s="382" t="s">
        <v>516</v>
      </c>
      <c r="I223" s="325">
        <v>2</v>
      </c>
      <c r="J223" s="567" t="s">
        <v>1083</v>
      </c>
      <c r="K223" s="325">
        <v>0</v>
      </c>
      <c r="L223" s="325">
        <v>7</v>
      </c>
      <c r="M223" s="325">
        <v>0</v>
      </c>
      <c r="N223" s="325">
        <f t="shared" si="6"/>
        <v>7</v>
      </c>
      <c r="P223" s="1028"/>
      <c r="Q223" s="1028"/>
      <c r="R223" s="1028"/>
      <c r="S223" s="1028"/>
    </row>
    <row r="224" spans="1:19" s="804" customFormat="1">
      <c r="A224" s="565" t="s">
        <v>906</v>
      </c>
      <c r="B224" s="565" t="s">
        <v>906</v>
      </c>
      <c r="C224" s="565" t="s">
        <v>914</v>
      </c>
      <c r="D224" s="381">
        <v>2012</v>
      </c>
      <c r="E224" s="536" t="s">
        <v>883</v>
      </c>
      <c r="F224" s="536" t="s">
        <v>880</v>
      </c>
      <c r="G224" s="536" t="s">
        <v>1042</v>
      </c>
      <c r="H224" s="569" t="s">
        <v>997</v>
      </c>
      <c r="I224" s="325">
        <v>1</v>
      </c>
      <c r="J224" s="536" t="s">
        <v>1083</v>
      </c>
      <c r="K224" s="325">
        <v>0</v>
      </c>
      <c r="L224" s="325">
        <v>35</v>
      </c>
      <c r="M224" s="325">
        <v>0</v>
      </c>
      <c r="N224" s="325">
        <f t="shared" si="6"/>
        <v>35</v>
      </c>
    </row>
    <row r="225" spans="1:19" s="804" customFormat="1">
      <c r="A225" s="565" t="s">
        <v>906</v>
      </c>
      <c r="B225" s="565" t="s">
        <v>906</v>
      </c>
      <c r="C225" s="565" t="s">
        <v>914</v>
      </c>
      <c r="D225" s="381">
        <v>2012</v>
      </c>
      <c r="E225" s="536" t="s">
        <v>883</v>
      </c>
      <c r="F225" s="536" t="s">
        <v>880</v>
      </c>
      <c r="G225" s="536" t="s">
        <v>1042</v>
      </c>
      <c r="H225" s="569" t="s">
        <v>998</v>
      </c>
      <c r="I225" s="325">
        <v>1</v>
      </c>
      <c r="J225" s="536" t="s">
        <v>1083</v>
      </c>
      <c r="K225" s="325">
        <v>0</v>
      </c>
      <c r="L225" s="325">
        <v>234</v>
      </c>
      <c r="M225" s="325">
        <v>0</v>
      </c>
      <c r="N225" s="325">
        <f t="shared" si="6"/>
        <v>234</v>
      </c>
    </row>
    <row r="226" spans="1:19" s="804" customFormat="1">
      <c r="A226" s="565" t="s">
        <v>906</v>
      </c>
      <c r="B226" s="565" t="s">
        <v>906</v>
      </c>
      <c r="C226" s="565" t="s">
        <v>914</v>
      </c>
      <c r="D226" s="381">
        <v>2012</v>
      </c>
      <c r="E226" s="536" t="s">
        <v>883</v>
      </c>
      <c r="F226" s="536" t="s">
        <v>880</v>
      </c>
      <c r="G226" s="536" t="s">
        <v>1042</v>
      </c>
      <c r="H226" s="569" t="s">
        <v>410</v>
      </c>
      <c r="I226" s="325">
        <v>1</v>
      </c>
      <c r="J226" s="536" t="s">
        <v>1083</v>
      </c>
      <c r="K226" s="325">
        <v>0</v>
      </c>
      <c r="L226" s="325">
        <v>6</v>
      </c>
      <c r="M226" s="325">
        <v>0</v>
      </c>
      <c r="N226" s="325">
        <f t="shared" si="6"/>
        <v>6</v>
      </c>
    </row>
    <row r="227" spans="1:19" s="804" customFormat="1">
      <c r="A227" s="565" t="s">
        <v>906</v>
      </c>
      <c r="B227" s="565" t="s">
        <v>906</v>
      </c>
      <c r="C227" s="565" t="s">
        <v>914</v>
      </c>
      <c r="D227" s="381">
        <v>2012</v>
      </c>
      <c r="E227" s="536" t="s">
        <v>883</v>
      </c>
      <c r="F227" s="536" t="s">
        <v>880</v>
      </c>
      <c r="G227" s="536" t="s">
        <v>1042</v>
      </c>
      <c r="H227" s="569" t="s">
        <v>999</v>
      </c>
      <c r="I227" s="325">
        <v>1</v>
      </c>
      <c r="J227" s="536" t="s">
        <v>1083</v>
      </c>
      <c r="K227" s="325">
        <v>0</v>
      </c>
      <c r="L227" s="325">
        <v>91</v>
      </c>
      <c r="M227" s="325">
        <v>0</v>
      </c>
      <c r="N227" s="325">
        <f t="shared" si="6"/>
        <v>91</v>
      </c>
    </row>
    <row r="228" spans="1:19" s="804" customFormat="1">
      <c r="A228" s="565" t="s">
        <v>906</v>
      </c>
      <c r="B228" s="565" t="s">
        <v>906</v>
      </c>
      <c r="C228" s="565" t="s">
        <v>914</v>
      </c>
      <c r="D228" s="381">
        <v>2012</v>
      </c>
      <c r="E228" s="536" t="s">
        <v>883</v>
      </c>
      <c r="F228" s="536" t="s">
        <v>880</v>
      </c>
      <c r="G228" s="536" t="s">
        <v>1042</v>
      </c>
      <c r="H228" s="382" t="s">
        <v>144</v>
      </c>
      <c r="I228" s="325">
        <v>1</v>
      </c>
      <c r="J228" s="567" t="s">
        <v>1083</v>
      </c>
      <c r="K228" s="325">
        <v>0</v>
      </c>
      <c r="L228" s="325">
        <v>23</v>
      </c>
      <c r="M228" s="325">
        <v>0</v>
      </c>
      <c r="N228" s="325">
        <f t="shared" si="6"/>
        <v>23</v>
      </c>
    </row>
    <row r="229" spans="1:19" s="804" customFormat="1">
      <c r="A229" s="565" t="s">
        <v>906</v>
      </c>
      <c r="B229" s="565" t="s">
        <v>906</v>
      </c>
      <c r="C229" s="565" t="s">
        <v>914</v>
      </c>
      <c r="D229" s="381">
        <v>2012</v>
      </c>
      <c r="E229" s="536" t="s">
        <v>883</v>
      </c>
      <c r="F229" s="536" t="s">
        <v>880</v>
      </c>
      <c r="G229" s="536" t="s">
        <v>1042</v>
      </c>
      <c r="H229" s="382" t="s">
        <v>23</v>
      </c>
      <c r="I229" s="325">
        <v>1</v>
      </c>
      <c r="J229" s="567" t="s">
        <v>1083</v>
      </c>
      <c r="K229" s="325">
        <v>0</v>
      </c>
      <c r="L229" s="325">
        <v>8</v>
      </c>
      <c r="M229" s="325">
        <v>0</v>
      </c>
      <c r="N229" s="325">
        <f t="shared" si="6"/>
        <v>8</v>
      </c>
      <c r="P229" s="1028"/>
      <c r="Q229" s="1028"/>
      <c r="R229" s="1028"/>
      <c r="S229" s="1028"/>
    </row>
    <row r="230" spans="1:19" s="804" customFormat="1">
      <c r="A230" s="565" t="s">
        <v>906</v>
      </c>
      <c r="B230" s="565" t="s">
        <v>906</v>
      </c>
      <c r="C230" s="565" t="s">
        <v>914</v>
      </c>
      <c r="D230" s="381">
        <v>2012</v>
      </c>
      <c r="E230" s="536" t="s">
        <v>883</v>
      </c>
      <c r="F230" s="536" t="s">
        <v>880</v>
      </c>
      <c r="G230" s="536" t="s">
        <v>1042</v>
      </c>
      <c r="H230" s="569" t="s">
        <v>1038</v>
      </c>
      <c r="I230" s="325">
        <v>3</v>
      </c>
      <c r="J230" s="536" t="s">
        <v>1083</v>
      </c>
      <c r="K230" s="325">
        <v>0</v>
      </c>
      <c r="L230" s="325">
        <v>127</v>
      </c>
      <c r="M230" s="325">
        <v>0</v>
      </c>
      <c r="N230" s="325">
        <f t="shared" si="6"/>
        <v>127</v>
      </c>
    </row>
    <row r="231" spans="1:19" s="804" customFormat="1">
      <c r="A231" s="565" t="s">
        <v>906</v>
      </c>
      <c r="B231" s="565" t="s">
        <v>906</v>
      </c>
      <c r="C231" s="565" t="s">
        <v>914</v>
      </c>
      <c r="D231" s="381">
        <v>2012</v>
      </c>
      <c r="E231" s="536" t="s">
        <v>883</v>
      </c>
      <c r="F231" s="536" t="s">
        <v>880</v>
      </c>
      <c r="G231" s="536" t="s">
        <v>1042</v>
      </c>
      <c r="H231" s="569" t="s">
        <v>668</v>
      </c>
      <c r="I231" s="325">
        <v>3</v>
      </c>
      <c r="J231" s="536" t="s">
        <v>1083</v>
      </c>
      <c r="K231" s="325">
        <v>0</v>
      </c>
      <c r="L231" s="325">
        <v>67</v>
      </c>
      <c r="M231" s="325">
        <v>0</v>
      </c>
      <c r="N231" s="325">
        <f t="shared" si="6"/>
        <v>67</v>
      </c>
    </row>
    <row r="232" spans="1:19" s="804" customFormat="1">
      <c r="A232" s="565" t="s">
        <v>906</v>
      </c>
      <c r="B232" s="565" t="s">
        <v>906</v>
      </c>
      <c r="C232" s="565" t="s">
        <v>914</v>
      </c>
      <c r="D232" s="381">
        <v>2012</v>
      </c>
      <c r="E232" s="536" t="s">
        <v>883</v>
      </c>
      <c r="F232" s="536" t="s">
        <v>880</v>
      </c>
      <c r="G232" s="536" t="s">
        <v>1042</v>
      </c>
      <c r="H232" s="569" t="s">
        <v>586</v>
      </c>
      <c r="I232" s="325">
        <v>2</v>
      </c>
      <c r="J232" s="536" t="s">
        <v>1083</v>
      </c>
      <c r="K232" s="325">
        <v>0</v>
      </c>
      <c r="L232" s="325">
        <v>633</v>
      </c>
      <c r="M232" s="325">
        <v>2</v>
      </c>
      <c r="N232" s="325">
        <f t="shared" si="6"/>
        <v>635</v>
      </c>
    </row>
    <row r="233" spans="1:19" s="804" customFormat="1">
      <c r="A233" s="565" t="s">
        <v>906</v>
      </c>
      <c r="B233" s="565" t="s">
        <v>906</v>
      </c>
      <c r="C233" s="565" t="s">
        <v>914</v>
      </c>
      <c r="D233" s="381">
        <v>2012</v>
      </c>
      <c r="E233" s="536" t="s">
        <v>883</v>
      </c>
      <c r="F233" s="536" t="s">
        <v>880</v>
      </c>
      <c r="G233" s="536" t="s">
        <v>1042</v>
      </c>
      <c r="H233" s="569" t="s">
        <v>1003</v>
      </c>
      <c r="I233" s="325">
        <v>1</v>
      </c>
      <c r="J233" s="536" t="s">
        <v>1083</v>
      </c>
      <c r="K233" s="325">
        <v>0</v>
      </c>
      <c r="L233" s="325">
        <v>207</v>
      </c>
      <c r="M233" s="325">
        <v>0</v>
      </c>
      <c r="N233" s="325">
        <f t="shared" si="6"/>
        <v>207</v>
      </c>
    </row>
    <row r="234" spans="1:19" s="804" customFormat="1">
      <c r="A234" s="565" t="s">
        <v>906</v>
      </c>
      <c r="B234" s="565" t="s">
        <v>906</v>
      </c>
      <c r="C234" s="565" t="s">
        <v>914</v>
      </c>
      <c r="D234" s="381">
        <v>2012</v>
      </c>
      <c r="E234" s="536" t="s">
        <v>883</v>
      </c>
      <c r="F234" s="536" t="s">
        <v>880</v>
      </c>
      <c r="G234" s="536" t="s">
        <v>1042</v>
      </c>
      <c r="H234" s="569" t="s">
        <v>518</v>
      </c>
      <c r="I234" s="325">
        <v>2</v>
      </c>
      <c r="J234" s="536" t="s">
        <v>1083</v>
      </c>
      <c r="K234" s="325">
        <v>0</v>
      </c>
      <c r="L234" s="325">
        <v>15</v>
      </c>
      <c r="M234" s="325">
        <v>0</v>
      </c>
      <c r="N234" s="325">
        <f t="shared" si="6"/>
        <v>15</v>
      </c>
    </row>
    <row r="235" spans="1:19" s="804" customFormat="1">
      <c r="A235" s="565" t="s">
        <v>906</v>
      </c>
      <c r="B235" s="565" t="s">
        <v>906</v>
      </c>
      <c r="C235" s="565" t="s">
        <v>914</v>
      </c>
      <c r="D235" s="381">
        <v>2012</v>
      </c>
      <c r="E235" s="536" t="s">
        <v>883</v>
      </c>
      <c r="F235" s="536" t="s">
        <v>880</v>
      </c>
      <c r="G235" s="536" t="s">
        <v>1042</v>
      </c>
      <c r="H235" s="569" t="s">
        <v>647</v>
      </c>
      <c r="I235" s="325">
        <v>3</v>
      </c>
      <c r="J235" s="536" t="s">
        <v>1083</v>
      </c>
      <c r="K235" s="325">
        <v>0</v>
      </c>
      <c r="L235" s="325">
        <v>127</v>
      </c>
      <c r="M235" s="325">
        <v>0</v>
      </c>
      <c r="N235" s="325">
        <f t="shared" si="6"/>
        <v>127</v>
      </c>
    </row>
    <row r="236" spans="1:19" s="804" customFormat="1">
      <c r="A236" s="565" t="s">
        <v>906</v>
      </c>
      <c r="B236" s="565" t="s">
        <v>906</v>
      </c>
      <c r="C236" s="565" t="s">
        <v>914</v>
      </c>
      <c r="D236" s="381">
        <v>2012</v>
      </c>
      <c r="E236" s="536" t="s">
        <v>883</v>
      </c>
      <c r="F236" s="536" t="s">
        <v>880</v>
      </c>
      <c r="G236" s="536" t="s">
        <v>1042</v>
      </c>
      <c r="H236" s="569" t="s">
        <v>74</v>
      </c>
      <c r="I236" s="325">
        <v>3</v>
      </c>
      <c r="J236" s="536" t="s">
        <v>1083</v>
      </c>
      <c r="K236" s="325">
        <v>0</v>
      </c>
      <c r="L236" s="325">
        <v>1172</v>
      </c>
      <c r="M236" s="325">
        <v>0</v>
      </c>
      <c r="N236" s="325">
        <f t="shared" si="6"/>
        <v>1172</v>
      </c>
    </row>
    <row r="237" spans="1:19" s="804" customFormat="1">
      <c r="A237" s="565" t="s">
        <v>906</v>
      </c>
      <c r="B237" s="565" t="s">
        <v>906</v>
      </c>
      <c r="C237" s="565" t="s">
        <v>914</v>
      </c>
      <c r="D237" s="381">
        <v>2012</v>
      </c>
      <c r="E237" s="536" t="s">
        <v>883</v>
      </c>
      <c r="F237" s="536" t="s">
        <v>880</v>
      </c>
      <c r="G237" s="536" t="s">
        <v>1042</v>
      </c>
      <c r="H237" s="569" t="s">
        <v>1019</v>
      </c>
      <c r="I237" s="325">
        <v>2</v>
      </c>
      <c r="J237" s="536" t="s">
        <v>1083</v>
      </c>
      <c r="K237" s="325">
        <v>0</v>
      </c>
      <c r="L237" s="325">
        <v>480</v>
      </c>
      <c r="M237" s="325">
        <v>0</v>
      </c>
      <c r="N237" s="325">
        <f t="shared" ref="N237:N300" si="7">K237+L237+M237</f>
        <v>480</v>
      </c>
    </row>
    <row r="238" spans="1:19" s="804" customFormat="1">
      <c r="A238" s="565" t="s">
        <v>906</v>
      </c>
      <c r="B238" s="565" t="s">
        <v>906</v>
      </c>
      <c r="C238" s="565" t="s">
        <v>914</v>
      </c>
      <c r="D238" s="381">
        <v>2012</v>
      </c>
      <c r="E238" s="536" t="s">
        <v>883</v>
      </c>
      <c r="F238" s="536" t="s">
        <v>880</v>
      </c>
      <c r="G238" s="536" t="s">
        <v>1042</v>
      </c>
      <c r="H238" s="569" t="s">
        <v>687</v>
      </c>
      <c r="I238" s="325">
        <v>3</v>
      </c>
      <c r="J238" s="536" t="s">
        <v>1083</v>
      </c>
      <c r="K238" s="325">
        <v>0</v>
      </c>
      <c r="L238" s="325">
        <v>1</v>
      </c>
      <c r="M238" s="325">
        <v>0</v>
      </c>
      <c r="N238" s="325">
        <f t="shared" si="7"/>
        <v>1</v>
      </c>
    </row>
    <row r="239" spans="1:19" s="804" customFormat="1">
      <c r="A239" s="565" t="s">
        <v>906</v>
      </c>
      <c r="B239" s="565" t="s">
        <v>906</v>
      </c>
      <c r="C239" s="565" t="s">
        <v>914</v>
      </c>
      <c r="D239" s="381">
        <v>2012</v>
      </c>
      <c r="E239" s="536" t="s">
        <v>883</v>
      </c>
      <c r="F239" s="536" t="s">
        <v>880</v>
      </c>
      <c r="G239" s="536" t="s">
        <v>1042</v>
      </c>
      <c r="H239" s="569" t="s">
        <v>649</v>
      </c>
      <c r="I239" s="325">
        <v>3</v>
      </c>
      <c r="J239" s="536" t="s">
        <v>1083</v>
      </c>
      <c r="K239" s="325">
        <v>0</v>
      </c>
      <c r="L239" s="325">
        <v>24</v>
      </c>
      <c r="M239" s="325">
        <v>0</v>
      </c>
      <c r="N239" s="325">
        <f t="shared" si="7"/>
        <v>24</v>
      </c>
    </row>
    <row r="240" spans="1:19" s="804" customFormat="1">
      <c r="A240" s="565" t="s">
        <v>906</v>
      </c>
      <c r="B240" s="565" t="s">
        <v>906</v>
      </c>
      <c r="C240" s="565" t="s">
        <v>914</v>
      </c>
      <c r="D240" s="381">
        <v>2012</v>
      </c>
      <c r="E240" s="536" t="s">
        <v>883</v>
      </c>
      <c r="F240" s="536" t="s">
        <v>880</v>
      </c>
      <c r="G240" s="536" t="s">
        <v>1042</v>
      </c>
      <c r="H240" s="569" t="s">
        <v>669</v>
      </c>
      <c r="I240" s="325">
        <v>3</v>
      </c>
      <c r="J240" s="536" t="s">
        <v>1083</v>
      </c>
      <c r="K240" s="325">
        <v>0</v>
      </c>
      <c r="L240" s="325">
        <v>115</v>
      </c>
      <c r="M240" s="325">
        <v>0</v>
      </c>
      <c r="N240" s="325">
        <f t="shared" si="7"/>
        <v>115</v>
      </c>
    </row>
    <row r="241" spans="1:19" s="804" customFormat="1">
      <c r="A241" s="565" t="s">
        <v>906</v>
      </c>
      <c r="B241" s="565" t="s">
        <v>906</v>
      </c>
      <c r="C241" s="565" t="s">
        <v>914</v>
      </c>
      <c r="D241" s="381">
        <v>2012</v>
      </c>
      <c r="E241" s="536" t="s">
        <v>883</v>
      </c>
      <c r="F241" s="536" t="s">
        <v>880</v>
      </c>
      <c r="G241" s="536" t="s">
        <v>1042</v>
      </c>
      <c r="H241" s="569" t="s">
        <v>650</v>
      </c>
      <c r="I241" s="325">
        <v>3</v>
      </c>
      <c r="J241" s="536" t="s">
        <v>1083</v>
      </c>
      <c r="K241" s="325">
        <v>0</v>
      </c>
      <c r="L241" s="325">
        <v>169</v>
      </c>
      <c r="M241" s="325">
        <v>0</v>
      </c>
      <c r="N241" s="325">
        <f t="shared" si="7"/>
        <v>169</v>
      </c>
    </row>
    <row r="242" spans="1:19" s="804" customFormat="1">
      <c r="A242" s="565" t="s">
        <v>906</v>
      </c>
      <c r="B242" s="565" t="s">
        <v>906</v>
      </c>
      <c r="C242" s="565" t="s">
        <v>914</v>
      </c>
      <c r="D242" s="381">
        <v>2012</v>
      </c>
      <c r="E242" s="536" t="s">
        <v>883</v>
      </c>
      <c r="F242" s="536" t="s">
        <v>880</v>
      </c>
      <c r="G242" s="536" t="s">
        <v>1042</v>
      </c>
      <c r="H242" s="569" t="s">
        <v>651</v>
      </c>
      <c r="I242" s="325">
        <v>3</v>
      </c>
      <c r="J242" s="536" t="s">
        <v>1083</v>
      </c>
      <c r="K242" s="325">
        <v>0</v>
      </c>
      <c r="L242" s="325">
        <v>65</v>
      </c>
      <c r="M242" s="325">
        <v>0</v>
      </c>
      <c r="N242" s="325">
        <f t="shared" si="7"/>
        <v>65</v>
      </c>
    </row>
    <row r="243" spans="1:19" s="804" customFormat="1">
      <c r="A243" s="565" t="s">
        <v>906</v>
      </c>
      <c r="B243" s="565" t="s">
        <v>906</v>
      </c>
      <c r="C243" s="565" t="s">
        <v>914</v>
      </c>
      <c r="D243" s="381">
        <v>2012</v>
      </c>
      <c r="E243" s="536" t="s">
        <v>883</v>
      </c>
      <c r="F243" s="536" t="s">
        <v>880</v>
      </c>
      <c r="G243" s="536" t="s">
        <v>1042</v>
      </c>
      <c r="H243" s="569" t="s">
        <v>956</v>
      </c>
      <c r="I243" s="325">
        <v>1</v>
      </c>
      <c r="J243" s="536" t="s">
        <v>1083</v>
      </c>
      <c r="K243" s="325">
        <v>0</v>
      </c>
      <c r="L243" s="325">
        <v>290</v>
      </c>
      <c r="M243" s="325">
        <v>0</v>
      </c>
      <c r="N243" s="325">
        <f t="shared" si="7"/>
        <v>290</v>
      </c>
    </row>
    <row r="244" spans="1:19" s="804" customFormat="1">
      <c r="A244" s="565" t="s">
        <v>906</v>
      </c>
      <c r="B244" s="565" t="s">
        <v>906</v>
      </c>
      <c r="C244" s="565" t="s">
        <v>914</v>
      </c>
      <c r="D244" s="381">
        <v>2012</v>
      </c>
      <c r="E244" s="536" t="s">
        <v>883</v>
      </c>
      <c r="F244" s="536" t="s">
        <v>880</v>
      </c>
      <c r="G244" s="536" t="s">
        <v>1042</v>
      </c>
      <c r="H244" s="569" t="s">
        <v>27</v>
      </c>
      <c r="I244" s="325">
        <v>2</v>
      </c>
      <c r="J244" s="536" t="s">
        <v>1083</v>
      </c>
      <c r="K244" s="325">
        <v>0</v>
      </c>
      <c r="L244" s="325">
        <v>288</v>
      </c>
      <c r="M244" s="325">
        <v>0</v>
      </c>
      <c r="N244" s="325">
        <f t="shared" si="7"/>
        <v>288</v>
      </c>
    </row>
    <row r="245" spans="1:19" s="804" customFormat="1">
      <c r="A245" s="565" t="s">
        <v>906</v>
      </c>
      <c r="B245" s="565" t="s">
        <v>906</v>
      </c>
      <c r="C245" s="565" t="s">
        <v>914</v>
      </c>
      <c r="D245" s="381">
        <v>2012</v>
      </c>
      <c r="E245" s="536" t="s">
        <v>883</v>
      </c>
      <c r="F245" s="536" t="s">
        <v>880</v>
      </c>
      <c r="G245" s="536" t="s">
        <v>1042</v>
      </c>
      <c r="H245" s="382" t="s">
        <v>652</v>
      </c>
      <c r="I245" s="325">
        <v>3</v>
      </c>
      <c r="J245" s="567" t="s">
        <v>1083</v>
      </c>
      <c r="K245" s="325">
        <v>0</v>
      </c>
      <c r="L245" s="325">
        <v>222</v>
      </c>
      <c r="M245" s="325">
        <v>0</v>
      </c>
      <c r="N245" s="325">
        <f t="shared" si="7"/>
        <v>222</v>
      </c>
    </row>
    <row r="246" spans="1:19" s="804" customFormat="1">
      <c r="A246" s="565" t="s">
        <v>906</v>
      </c>
      <c r="B246" s="565" t="s">
        <v>906</v>
      </c>
      <c r="C246" s="565" t="s">
        <v>914</v>
      </c>
      <c r="D246" s="381">
        <v>2012</v>
      </c>
      <c r="E246" s="536" t="s">
        <v>883</v>
      </c>
      <c r="F246" s="536" t="s">
        <v>880</v>
      </c>
      <c r="G246" s="536" t="s">
        <v>1042</v>
      </c>
      <c r="H246" s="382" t="s">
        <v>688</v>
      </c>
      <c r="I246" s="325">
        <v>3</v>
      </c>
      <c r="J246" s="567" t="s">
        <v>1083</v>
      </c>
      <c r="K246" s="325">
        <v>0</v>
      </c>
      <c r="L246" s="325">
        <v>20</v>
      </c>
      <c r="M246" s="325">
        <v>0</v>
      </c>
      <c r="N246" s="325">
        <f t="shared" si="7"/>
        <v>20</v>
      </c>
      <c r="P246" s="1028"/>
      <c r="Q246" s="1028"/>
      <c r="R246" s="1028"/>
      <c r="S246" s="1028"/>
    </row>
    <row r="247" spans="1:19" s="804" customFormat="1">
      <c r="A247" s="565" t="s">
        <v>906</v>
      </c>
      <c r="B247" s="565" t="s">
        <v>906</v>
      </c>
      <c r="C247" s="565" t="s">
        <v>914</v>
      </c>
      <c r="D247" s="381">
        <v>2012</v>
      </c>
      <c r="E247" s="536" t="s">
        <v>883</v>
      </c>
      <c r="F247" s="536" t="s">
        <v>880</v>
      </c>
      <c r="G247" s="536" t="s">
        <v>1042</v>
      </c>
      <c r="H247" s="569" t="s">
        <v>672</v>
      </c>
      <c r="I247" s="325">
        <v>3</v>
      </c>
      <c r="J247" s="536" t="s">
        <v>1083</v>
      </c>
      <c r="K247" s="325">
        <v>0</v>
      </c>
      <c r="L247" s="325">
        <v>11</v>
      </c>
      <c r="M247" s="325">
        <v>0</v>
      </c>
      <c r="N247" s="325">
        <f t="shared" si="7"/>
        <v>11</v>
      </c>
    </row>
    <row r="248" spans="1:19" s="804" customFormat="1">
      <c r="A248" s="565" t="s">
        <v>906</v>
      </c>
      <c r="B248" s="565" t="s">
        <v>906</v>
      </c>
      <c r="C248" s="565" t="s">
        <v>914</v>
      </c>
      <c r="D248" s="381">
        <v>2012</v>
      </c>
      <c r="E248" s="536" t="s">
        <v>883</v>
      </c>
      <c r="F248" s="536" t="s">
        <v>880</v>
      </c>
      <c r="G248" s="536" t="s">
        <v>1042</v>
      </c>
      <c r="H248" s="569" t="s">
        <v>1034</v>
      </c>
      <c r="I248" s="325">
        <v>1</v>
      </c>
      <c r="J248" s="536" t="s">
        <v>1083</v>
      </c>
      <c r="K248" s="325">
        <v>0</v>
      </c>
      <c r="L248" s="325">
        <v>3</v>
      </c>
      <c r="M248" s="325">
        <v>0</v>
      </c>
      <c r="N248" s="325">
        <f t="shared" si="7"/>
        <v>3</v>
      </c>
    </row>
    <row r="249" spans="1:19" s="804" customFormat="1">
      <c r="A249" s="565" t="s">
        <v>906</v>
      </c>
      <c r="B249" s="565" t="s">
        <v>906</v>
      </c>
      <c r="C249" s="565" t="s">
        <v>914</v>
      </c>
      <c r="D249" s="381">
        <v>2012</v>
      </c>
      <c r="E249" s="536" t="s">
        <v>883</v>
      </c>
      <c r="F249" s="536" t="s">
        <v>880</v>
      </c>
      <c r="G249" s="536" t="s">
        <v>1042</v>
      </c>
      <c r="H249" s="569" t="s">
        <v>1033</v>
      </c>
      <c r="I249" s="325">
        <v>1</v>
      </c>
      <c r="J249" s="536" t="s">
        <v>1083</v>
      </c>
      <c r="K249" s="325">
        <v>0</v>
      </c>
      <c r="L249" s="325">
        <v>13</v>
      </c>
      <c r="M249" s="325">
        <v>0</v>
      </c>
      <c r="N249" s="325">
        <f t="shared" si="7"/>
        <v>13</v>
      </c>
    </row>
    <row r="250" spans="1:19" s="804" customFormat="1">
      <c r="A250" s="565" t="s">
        <v>906</v>
      </c>
      <c r="B250" s="565" t="s">
        <v>906</v>
      </c>
      <c r="C250" s="565" t="s">
        <v>914</v>
      </c>
      <c r="D250" s="381">
        <v>2012</v>
      </c>
      <c r="E250" s="536" t="s">
        <v>883</v>
      </c>
      <c r="F250" s="536" t="s">
        <v>880</v>
      </c>
      <c r="G250" s="536" t="s">
        <v>1042</v>
      </c>
      <c r="H250" s="569" t="s">
        <v>129</v>
      </c>
      <c r="I250" s="325">
        <v>3</v>
      </c>
      <c r="J250" s="536" t="s">
        <v>1083</v>
      </c>
      <c r="K250" s="325">
        <v>0</v>
      </c>
      <c r="L250" s="325">
        <v>0</v>
      </c>
      <c r="M250" s="325">
        <v>1</v>
      </c>
      <c r="N250" s="325">
        <f t="shared" si="7"/>
        <v>1</v>
      </c>
    </row>
    <row r="251" spans="1:19" s="804" customFormat="1">
      <c r="A251" s="565" t="s">
        <v>906</v>
      </c>
      <c r="B251" s="565" t="s">
        <v>906</v>
      </c>
      <c r="C251" s="565" t="s">
        <v>914</v>
      </c>
      <c r="D251" s="381">
        <v>2012</v>
      </c>
      <c r="E251" s="536" t="s">
        <v>883</v>
      </c>
      <c r="F251" s="536" t="s">
        <v>880</v>
      </c>
      <c r="G251" s="536" t="s">
        <v>1042</v>
      </c>
      <c r="H251" s="569" t="s">
        <v>689</v>
      </c>
      <c r="I251" s="325">
        <v>3</v>
      </c>
      <c r="J251" s="536" t="s">
        <v>1083</v>
      </c>
      <c r="K251" s="325">
        <v>0</v>
      </c>
      <c r="L251" s="325">
        <v>1</v>
      </c>
      <c r="M251" s="325">
        <v>0</v>
      </c>
      <c r="N251" s="325">
        <f t="shared" si="7"/>
        <v>1</v>
      </c>
    </row>
    <row r="252" spans="1:19" s="804" customFormat="1">
      <c r="A252" s="565" t="s">
        <v>906</v>
      </c>
      <c r="B252" s="565" t="s">
        <v>906</v>
      </c>
      <c r="C252" s="565" t="s">
        <v>914</v>
      </c>
      <c r="D252" s="381">
        <v>2012</v>
      </c>
      <c r="E252" s="536" t="s">
        <v>883</v>
      </c>
      <c r="F252" s="536" t="s">
        <v>880</v>
      </c>
      <c r="G252" s="536" t="s">
        <v>1042</v>
      </c>
      <c r="H252" s="569" t="s">
        <v>653</v>
      </c>
      <c r="I252" s="325">
        <v>3</v>
      </c>
      <c r="J252" s="536" t="s">
        <v>1083</v>
      </c>
      <c r="K252" s="325">
        <v>0</v>
      </c>
      <c r="L252" s="325">
        <v>38</v>
      </c>
      <c r="M252" s="325">
        <v>0</v>
      </c>
      <c r="N252" s="325">
        <f t="shared" si="7"/>
        <v>38</v>
      </c>
    </row>
    <row r="253" spans="1:19" s="804" customFormat="1">
      <c r="A253" s="565" t="s">
        <v>906</v>
      </c>
      <c r="B253" s="565" t="s">
        <v>906</v>
      </c>
      <c r="C253" s="565" t="s">
        <v>914</v>
      </c>
      <c r="D253" s="381">
        <v>2012</v>
      </c>
      <c r="E253" s="536" t="s">
        <v>883</v>
      </c>
      <c r="F253" s="536" t="s">
        <v>880</v>
      </c>
      <c r="G253" s="536" t="s">
        <v>1042</v>
      </c>
      <c r="H253" s="569" t="s">
        <v>674</v>
      </c>
      <c r="I253" s="325">
        <v>3</v>
      </c>
      <c r="J253" s="536" t="s">
        <v>1083</v>
      </c>
      <c r="K253" s="325">
        <v>0</v>
      </c>
      <c r="L253" s="325">
        <v>47</v>
      </c>
      <c r="M253" s="325">
        <v>0</v>
      </c>
      <c r="N253" s="325">
        <f t="shared" si="7"/>
        <v>47</v>
      </c>
    </row>
    <row r="254" spans="1:19" s="804" customFormat="1">
      <c r="A254" s="565" t="s">
        <v>906</v>
      </c>
      <c r="B254" s="565" t="s">
        <v>906</v>
      </c>
      <c r="C254" s="565" t="s">
        <v>914</v>
      </c>
      <c r="D254" s="381">
        <v>2012</v>
      </c>
      <c r="E254" s="536" t="s">
        <v>883</v>
      </c>
      <c r="F254" s="536" t="s">
        <v>880</v>
      </c>
      <c r="G254" s="536" t="s">
        <v>1042</v>
      </c>
      <c r="H254" s="569" t="s">
        <v>1030</v>
      </c>
      <c r="I254" s="325">
        <v>2</v>
      </c>
      <c r="J254" s="536" t="s">
        <v>1083</v>
      </c>
      <c r="K254" s="325">
        <v>0</v>
      </c>
      <c r="L254" s="325">
        <v>76</v>
      </c>
      <c r="M254" s="325">
        <v>2</v>
      </c>
      <c r="N254" s="325">
        <f t="shared" si="7"/>
        <v>78</v>
      </c>
    </row>
    <row r="255" spans="1:19" s="804" customFormat="1">
      <c r="A255" s="565" t="s">
        <v>906</v>
      </c>
      <c r="B255" s="565" t="s">
        <v>906</v>
      </c>
      <c r="C255" s="565" t="s">
        <v>914</v>
      </c>
      <c r="D255" s="381">
        <v>2012</v>
      </c>
      <c r="E255" s="536" t="s">
        <v>883</v>
      </c>
      <c r="F255" s="536" t="s">
        <v>880</v>
      </c>
      <c r="G255" s="536" t="s">
        <v>1042</v>
      </c>
      <c r="H255" s="569" t="s">
        <v>1005</v>
      </c>
      <c r="I255" s="325">
        <v>2</v>
      </c>
      <c r="J255" s="536" t="s">
        <v>1083</v>
      </c>
      <c r="K255" s="325">
        <v>0</v>
      </c>
      <c r="L255" s="325">
        <v>1733</v>
      </c>
      <c r="M255" s="325">
        <v>0</v>
      </c>
      <c r="N255" s="325">
        <f t="shared" si="7"/>
        <v>1733</v>
      </c>
    </row>
    <row r="256" spans="1:19" s="804" customFormat="1">
      <c r="A256" s="565" t="s">
        <v>906</v>
      </c>
      <c r="B256" s="565" t="s">
        <v>906</v>
      </c>
      <c r="C256" s="565" t="s">
        <v>914</v>
      </c>
      <c r="D256" s="381">
        <v>2012</v>
      </c>
      <c r="E256" s="536" t="s">
        <v>883</v>
      </c>
      <c r="F256" s="536" t="s">
        <v>880</v>
      </c>
      <c r="G256" s="536" t="s">
        <v>1042</v>
      </c>
      <c r="H256" s="569" t="s">
        <v>28</v>
      </c>
      <c r="I256" s="325">
        <v>3</v>
      </c>
      <c r="J256" s="536" t="s">
        <v>1083</v>
      </c>
      <c r="K256" s="325">
        <v>0</v>
      </c>
      <c r="L256" s="325">
        <v>42</v>
      </c>
      <c r="M256" s="325">
        <v>0</v>
      </c>
      <c r="N256" s="325">
        <f t="shared" si="7"/>
        <v>42</v>
      </c>
    </row>
    <row r="257" spans="1:19" s="804" customFormat="1">
      <c r="A257" s="565" t="s">
        <v>906</v>
      </c>
      <c r="B257" s="565" t="s">
        <v>906</v>
      </c>
      <c r="C257" s="565" t="s">
        <v>914</v>
      </c>
      <c r="D257" s="381">
        <v>2012</v>
      </c>
      <c r="E257" s="536" t="s">
        <v>883</v>
      </c>
      <c r="F257" s="536" t="s">
        <v>880</v>
      </c>
      <c r="G257" s="536" t="s">
        <v>1042</v>
      </c>
      <c r="H257" s="569" t="s">
        <v>675</v>
      </c>
      <c r="I257" s="325">
        <v>3</v>
      </c>
      <c r="J257" s="536" t="s">
        <v>1083</v>
      </c>
      <c r="K257" s="325">
        <v>0</v>
      </c>
      <c r="L257" s="325">
        <v>75</v>
      </c>
      <c r="M257" s="325">
        <v>0</v>
      </c>
      <c r="N257" s="325">
        <f t="shared" si="7"/>
        <v>75</v>
      </c>
    </row>
    <row r="258" spans="1:19" s="804" customFormat="1">
      <c r="A258" s="565" t="s">
        <v>906</v>
      </c>
      <c r="B258" s="565" t="s">
        <v>906</v>
      </c>
      <c r="C258" s="565" t="s">
        <v>914</v>
      </c>
      <c r="D258" s="381">
        <v>2012</v>
      </c>
      <c r="E258" s="536" t="s">
        <v>883</v>
      </c>
      <c r="F258" s="536" t="s">
        <v>880</v>
      </c>
      <c r="G258" s="536" t="s">
        <v>1042</v>
      </c>
      <c r="H258" s="569" t="s">
        <v>622</v>
      </c>
      <c r="I258" s="381">
        <v>2</v>
      </c>
      <c r="J258" s="536" t="s">
        <v>1083</v>
      </c>
      <c r="K258" s="325">
        <v>0</v>
      </c>
      <c r="L258" s="325">
        <v>1636</v>
      </c>
      <c r="M258" s="325">
        <v>0</v>
      </c>
      <c r="N258" s="325">
        <f t="shared" si="7"/>
        <v>1636</v>
      </c>
    </row>
    <row r="259" spans="1:19" s="804" customFormat="1">
      <c r="A259" s="565" t="s">
        <v>906</v>
      </c>
      <c r="B259" s="565" t="s">
        <v>906</v>
      </c>
      <c r="C259" s="565" t="s">
        <v>914</v>
      </c>
      <c r="D259" s="381">
        <v>2012</v>
      </c>
      <c r="E259" s="536" t="s">
        <v>883</v>
      </c>
      <c r="F259" s="536" t="s">
        <v>880</v>
      </c>
      <c r="G259" s="536" t="s">
        <v>1042</v>
      </c>
      <c r="H259" s="569" t="s">
        <v>690</v>
      </c>
      <c r="I259" s="325">
        <v>3</v>
      </c>
      <c r="J259" s="536" t="s">
        <v>1083</v>
      </c>
      <c r="K259" s="325">
        <v>0</v>
      </c>
      <c r="L259" s="325">
        <v>4</v>
      </c>
      <c r="M259" s="325">
        <v>0</v>
      </c>
      <c r="N259" s="325">
        <f t="shared" si="7"/>
        <v>4</v>
      </c>
    </row>
    <row r="260" spans="1:19" s="804" customFormat="1">
      <c r="A260" s="565" t="s">
        <v>906</v>
      </c>
      <c r="B260" s="565" t="s">
        <v>906</v>
      </c>
      <c r="C260" s="565" t="s">
        <v>914</v>
      </c>
      <c r="D260" s="381">
        <v>2012</v>
      </c>
      <c r="E260" s="536" t="s">
        <v>883</v>
      </c>
      <c r="F260" s="536" t="s">
        <v>880</v>
      </c>
      <c r="G260" s="536" t="s">
        <v>1042</v>
      </c>
      <c r="H260" s="569" t="s">
        <v>1075</v>
      </c>
      <c r="I260" s="325">
        <v>2</v>
      </c>
      <c r="J260" s="536" t="s">
        <v>1083</v>
      </c>
      <c r="K260" s="325">
        <v>0</v>
      </c>
      <c r="L260" s="325">
        <v>51</v>
      </c>
      <c r="M260" s="325">
        <v>0</v>
      </c>
      <c r="N260" s="325">
        <f t="shared" si="7"/>
        <v>51</v>
      </c>
    </row>
    <row r="261" spans="1:19" s="804" customFormat="1">
      <c r="A261" s="565" t="s">
        <v>906</v>
      </c>
      <c r="B261" s="565" t="s">
        <v>906</v>
      </c>
      <c r="C261" s="565" t="s">
        <v>914</v>
      </c>
      <c r="D261" s="381">
        <v>2012</v>
      </c>
      <c r="E261" s="536" t="s">
        <v>883</v>
      </c>
      <c r="F261" s="536" t="s">
        <v>880</v>
      </c>
      <c r="G261" s="536" t="s">
        <v>1042</v>
      </c>
      <c r="H261" s="569" t="s">
        <v>654</v>
      </c>
      <c r="I261" s="325">
        <v>3</v>
      </c>
      <c r="J261" s="536" t="s">
        <v>1084</v>
      </c>
      <c r="K261" s="325">
        <v>0</v>
      </c>
      <c r="L261" s="325">
        <v>7</v>
      </c>
      <c r="M261" s="325">
        <v>0</v>
      </c>
      <c r="N261" s="325">
        <f t="shared" si="7"/>
        <v>7</v>
      </c>
    </row>
    <row r="262" spans="1:19" s="804" customFormat="1">
      <c r="A262" s="565" t="s">
        <v>906</v>
      </c>
      <c r="B262" s="565" t="s">
        <v>906</v>
      </c>
      <c r="C262" s="565" t="s">
        <v>914</v>
      </c>
      <c r="D262" s="381">
        <v>2012</v>
      </c>
      <c r="E262" s="536" t="s">
        <v>883</v>
      </c>
      <c r="F262" s="536" t="s">
        <v>880</v>
      </c>
      <c r="G262" s="536" t="s">
        <v>1042</v>
      </c>
      <c r="H262" s="382" t="s">
        <v>655</v>
      </c>
      <c r="I262" s="325">
        <v>3</v>
      </c>
      <c r="J262" s="567" t="s">
        <v>1084</v>
      </c>
      <c r="K262" s="325">
        <v>0</v>
      </c>
      <c r="L262" s="325">
        <v>3</v>
      </c>
      <c r="M262" s="325">
        <v>0</v>
      </c>
      <c r="N262" s="325">
        <f t="shared" si="7"/>
        <v>3</v>
      </c>
    </row>
    <row r="263" spans="1:19" s="804" customFormat="1">
      <c r="A263" s="565" t="s">
        <v>906</v>
      </c>
      <c r="B263" s="565" t="s">
        <v>906</v>
      </c>
      <c r="C263" s="565" t="s">
        <v>914</v>
      </c>
      <c r="D263" s="381">
        <v>2012</v>
      </c>
      <c r="E263" s="536" t="s">
        <v>883</v>
      </c>
      <c r="F263" s="536" t="s">
        <v>880</v>
      </c>
      <c r="G263" s="536" t="s">
        <v>1042</v>
      </c>
      <c r="H263" s="382" t="s">
        <v>502</v>
      </c>
      <c r="I263" s="325">
        <v>2</v>
      </c>
      <c r="J263" s="567" t="s">
        <v>1084</v>
      </c>
      <c r="K263" s="325">
        <v>0</v>
      </c>
      <c r="L263" s="325">
        <v>169</v>
      </c>
      <c r="M263" s="325">
        <v>0</v>
      </c>
      <c r="N263" s="325">
        <f t="shared" si="7"/>
        <v>169</v>
      </c>
      <c r="P263" s="1028"/>
      <c r="Q263" s="1028"/>
      <c r="R263" s="1028"/>
      <c r="S263" s="1028"/>
    </row>
    <row r="264" spans="1:19" s="804" customFormat="1">
      <c r="A264" s="565" t="s">
        <v>906</v>
      </c>
      <c r="B264" s="565" t="s">
        <v>906</v>
      </c>
      <c r="C264" s="565" t="s">
        <v>914</v>
      </c>
      <c r="D264" s="381">
        <v>2012</v>
      </c>
      <c r="E264" s="536" t="s">
        <v>883</v>
      </c>
      <c r="F264" s="536" t="s">
        <v>880</v>
      </c>
      <c r="G264" s="536" t="s">
        <v>1042</v>
      </c>
      <c r="H264" s="569" t="s">
        <v>676</v>
      </c>
      <c r="I264" s="325">
        <v>3</v>
      </c>
      <c r="J264" s="536" t="s">
        <v>1084</v>
      </c>
      <c r="K264" s="325">
        <v>0</v>
      </c>
      <c r="L264" s="325">
        <v>144</v>
      </c>
      <c r="M264" s="325">
        <v>0</v>
      </c>
      <c r="N264" s="325">
        <f t="shared" si="7"/>
        <v>144</v>
      </c>
    </row>
    <row r="265" spans="1:19" s="804" customFormat="1">
      <c r="A265" s="565" t="s">
        <v>906</v>
      </c>
      <c r="B265" s="565" t="s">
        <v>906</v>
      </c>
      <c r="C265" s="565" t="s">
        <v>914</v>
      </c>
      <c r="D265" s="381">
        <v>2012</v>
      </c>
      <c r="E265" s="536" t="s">
        <v>883</v>
      </c>
      <c r="F265" s="536" t="s">
        <v>880</v>
      </c>
      <c r="G265" s="536" t="s">
        <v>1042</v>
      </c>
      <c r="H265" s="569" t="s">
        <v>1056</v>
      </c>
      <c r="I265" s="325">
        <v>2</v>
      </c>
      <c r="J265" s="536" t="s">
        <v>1084</v>
      </c>
      <c r="K265" s="325">
        <v>0</v>
      </c>
      <c r="L265" s="325">
        <v>157</v>
      </c>
      <c r="M265" s="325">
        <v>1</v>
      </c>
      <c r="N265" s="325">
        <f t="shared" si="7"/>
        <v>158</v>
      </c>
    </row>
    <row r="266" spans="1:19" s="804" customFormat="1">
      <c r="A266" s="565" t="s">
        <v>906</v>
      </c>
      <c r="B266" s="565" t="s">
        <v>906</v>
      </c>
      <c r="C266" s="565" t="s">
        <v>914</v>
      </c>
      <c r="D266" s="381">
        <v>2012</v>
      </c>
      <c r="E266" s="536" t="s">
        <v>883</v>
      </c>
      <c r="F266" s="536" t="s">
        <v>880</v>
      </c>
      <c r="G266" s="536" t="s">
        <v>1042</v>
      </c>
      <c r="H266" s="569" t="s">
        <v>633</v>
      </c>
      <c r="I266" s="325">
        <v>3</v>
      </c>
      <c r="J266" s="536" t="s">
        <v>1084</v>
      </c>
      <c r="K266" s="325">
        <v>0</v>
      </c>
      <c r="L266" s="325">
        <v>231</v>
      </c>
      <c r="M266" s="325">
        <v>0</v>
      </c>
      <c r="N266" s="325">
        <f t="shared" si="7"/>
        <v>231</v>
      </c>
    </row>
    <row r="267" spans="1:19" s="804" customFormat="1">
      <c r="A267" s="565" t="s">
        <v>906</v>
      </c>
      <c r="B267" s="565" t="s">
        <v>906</v>
      </c>
      <c r="C267" s="565" t="s">
        <v>914</v>
      </c>
      <c r="D267" s="381">
        <v>2012</v>
      </c>
      <c r="E267" s="536" t="s">
        <v>883</v>
      </c>
      <c r="F267" s="536" t="s">
        <v>880</v>
      </c>
      <c r="G267" s="536" t="s">
        <v>1042</v>
      </c>
      <c r="H267" s="569" t="s">
        <v>95</v>
      </c>
      <c r="I267" s="325">
        <v>3</v>
      </c>
      <c r="J267" s="536" t="s">
        <v>1084</v>
      </c>
      <c r="K267" s="325">
        <v>0</v>
      </c>
      <c r="L267" s="325">
        <v>10</v>
      </c>
      <c r="M267" s="325">
        <v>0</v>
      </c>
      <c r="N267" s="325">
        <f t="shared" si="7"/>
        <v>10</v>
      </c>
    </row>
    <row r="268" spans="1:19" s="804" customFormat="1">
      <c r="A268" s="565" t="s">
        <v>906</v>
      </c>
      <c r="B268" s="565" t="s">
        <v>906</v>
      </c>
      <c r="C268" s="565" t="s">
        <v>914</v>
      </c>
      <c r="D268" s="381">
        <v>2012</v>
      </c>
      <c r="E268" s="536" t="s">
        <v>883</v>
      </c>
      <c r="F268" s="536" t="s">
        <v>880</v>
      </c>
      <c r="G268" s="536" t="s">
        <v>1042</v>
      </c>
      <c r="H268" s="569" t="s">
        <v>656</v>
      </c>
      <c r="I268" s="325">
        <v>3</v>
      </c>
      <c r="J268" s="536" t="s">
        <v>1084</v>
      </c>
      <c r="K268" s="325">
        <v>0</v>
      </c>
      <c r="L268" s="325">
        <v>0</v>
      </c>
      <c r="M268" s="325">
        <v>2</v>
      </c>
      <c r="N268" s="325">
        <f t="shared" si="7"/>
        <v>2</v>
      </c>
    </row>
    <row r="269" spans="1:19" s="804" customFormat="1">
      <c r="A269" s="565" t="s">
        <v>906</v>
      </c>
      <c r="B269" s="565" t="s">
        <v>906</v>
      </c>
      <c r="C269" s="565" t="s">
        <v>914</v>
      </c>
      <c r="D269" s="381">
        <v>2012</v>
      </c>
      <c r="E269" s="536" t="s">
        <v>883</v>
      </c>
      <c r="F269" s="536" t="s">
        <v>880</v>
      </c>
      <c r="G269" s="536" t="s">
        <v>1042</v>
      </c>
      <c r="H269" s="569" t="s">
        <v>691</v>
      </c>
      <c r="I269" s="325">
        <v>3</v>
      </c>
      <c r="J269" s="536" t="s">
        <v>1084</v>
      </c>
      <c r="K269" s="325">
        <v>0</v>
      </c>
      <c r="L269" s="325">
        <v>1</v>
      </c>
      <c r="M269" s="325">
        <v>19</v>
      </c>
      <c r="N269" s="325">
        <f t="shared" si="7"/>
        <v>20</v>
      </c>
    </row>
    <row r="270" spans="1:19" s="804" customFormat="1">
      <c r="A270" s="565" t="s">
        <v>906</v>
      </c>
      <c r="B270" s="565" t="s">
        <v>906</v>
      </c>
      <c r="C270" s="565" t="s">
        <v>914</v>
      </c>
      <c r="D270" s="381">
        <v>2012</v>
      </c>
      <c r="E270" s="536" t="s">
        <v>883</v>
      </c>
      <c r="F270" s="536" t="s">
        <v>880</v>
      </c>
      <c r="G270" s="536" t="s">
        <v>1042</v>
      </c>
      <c r="H270" s="569" t="s">
        <v>657</v>
      </c>
      <c r="I270" s="325">
        <v>3</v>
      </c>
      <c r="J270" s="536" t="s">
        <v>1084</v>
      </c>
      <c r="K270" s="325">
        <v>0</v>
      </c>
      <c r="L270" s="325">
        <v>0</v>
      </c>
      <c r="M270" s="325">
        <v>22</v>
      </c>
      <c r="N270" s="325">
        <f t="shared" si="7"/>
        <v>22</v>
      </c>
    </row>
    <row r="271" spans="1:19" s="804" customFormat="1">
      <c r="A271" s="565" t="s">
        <v>906</v>
      </c>
      <c r="B271" s="565" t="s">
        <v>906</v>
      </c>
      <c r="C271" s="565" t="s">
        <v>914</v>
      </c>
      <c r="D271" s="381">
        <v>2012</v>
      </c>
      <c r="E271" s="536" t="s">
        <v>883</v>
      </c>
      <c r="F271" s="536" t="s">
        <v>880</v>
      </c>
      <c r="G271" s="536" t="s">
        <v>1042</v>
      </c>
      <c r="H271" s="569" t="s">
        <v>505</v>
      </c>
      <c r="I271" s="325">
        <v>1</v>
      </c>
      <c r="J271" s="536" t="s">
        <v>1084</v>
      </c>
      <c r="K271" s="325">
        <v>0</v>
      </c>
      <c r="L271" s="325">
        <v>0</v>
      </c>
      <c r="M271" s="325">
        <v>2</v>
      </c>
      <c r="N271" s="325">
        <f t="shared" si="7"/>
        <v>2</v>
      </c>
    </row>
    <row r="272" spans="1:19" s="804" customFormat="1">
      <c r="A272" s="565" t="s">
        <v>906</v>
      </c>
      <c r="B272" s="565" t="s">
        <v>906</v>
      </c>
      <c r="C272" s="565" t="s">
        <v>914</v>
      </c>
      <c r="D272" s="381">
        <v>2012</v>
      </c>
      <c r="E272" s="536" t="s">
        <v>883</v>
      </c>
      <c r="F272" s="536" t="s">
        <v>880</v>
      </c>
      <c r="G272" s="536" t="s">
        <v>1042</v>
      </c>
      <c r="H272" s="569" t="s">
        <v>692</v>
      </c>
      <c r="I272" s="325">
        <v>3</v>
      </c>
      <c r="J272" s="536" t="s">
        <v>1084</v>
      </c>
      <c r="K272" s="325">
        <v>0</v>
      </c>
      <c r="L272" s="325">
        <v>16</v>
      </c>
      <c r="M272" s="325">
        <v>0</v>
      </c>
      <c r="N272" s="325">
        <f t="shared" si="7"/>
        <v>16</v>
      </c>
    </row>
    <row r="273" spans="1:14" s="804" customFormat="1">
      <c r="A273" s="565" t="s">
        <v>906</v>
      </c>
      <c r="B273" s="565" t="s">
        <v>906</v>
      </c>
      <c r="C273" s="565" t="s">
        <v>914</v>
      </c>
      <c r="D273" s="381">
        <v>2012</v>
      </c>
      <c r="E273" s="536" t="s">
        <v>883</v>
      </c>
      <c r="F273" s="536" t="s">
        <v>880</v>
      </c>
      <c r="G273" s="536" t="s">
        <v>1042</v>
      </c>
      <c r="H273" s="569" t="s">
        <v>634</v>
      </c>
      <c r="I273" s="325">
        <v>3</v>
      </c>
      <c r="J273" s="536" t="s">
        <v>1084</v>
      </c>
      <c r="K273" s="325">
        <v>0</v>
      </c>
      <c r="L273" s="325">
        <v>9</v>
      </c>
      <c r="M273" s="325">
        <v>0</v>
      </c>
      <c r="N273" s="325">
        <f t="shared" si="7"/>
        <v>9</v>
      </c>
    </row>
    <row r="274" spans="1:14" s="804" customFormat="1">
      <c r="A274" s="565" t="s">
        <v>906</v>
      </c>
      <c r="B274" s="565" t="s">
        <v>906</v>
      </c>
      <c r="C274" s="565" t="s">
        <v>914</v>
      </c>
      <c r="D274" s="381">
        <v>2012</v>
      </c>
      <c r="E274" s="536" t="s">
        <v>883</v>
      </c>
      <c r="F274" s="536" t="s">
        <v>880</v>
      </c>
      <c r="G274" s="536" t="s">
        <v>1042</v>
      </c>
      <c r="H274" s="569" t="s">
        <v>1285</v>
      </c>
      <c r="I274" s="325">
        <v>3</v>
      </c>
      <c r="J274" s="536" t="s">
        <v>1084</v>
      </c>
      <c r="K274" s="325">
        <v>0</v>
      </c>
      <c r="L274" s="325">
        <v>776</v>
      </c>
      <c r="M274" s="325">
        <v>11</v>
      </c>
      <c r="N274" s="325">
        <f t="shared" si="7"/>
        <v>787</v>
      </c>
    </row>
    <row r="275" spans="1:14" s="804" customFormat="1">
      <c r="A275" s="565" t="s">
        <v>906</v>
      </c>
      <c r="B275" s="565" t="s">
        <v>906</v>
      </c>
      <c r="C275" s="565" t="s">
        <v>914</v>
      </c>
      <c r="D275" s="381">
        <v>2012</v>
      </c>
      <c r="E275" s="536" t="s">
        <v>883</v>
      </c>
      <c r="F275" s="536" t="s">
        <v>880</v>
      </c>
      <c r="G275" s="536" t="s">
        <v>1042</v>
      </c>
      <c r="H275" s="569" t="s">
        <v>635</v>
      </c>
      <c r="I275" s="325">
        <v>3</v>
      </c>
      <c r="J275" s="536" t="s">
        <v>1084</v>
      </c>
      <c r="K275" s="325">
        <v>0</v>
      </c>
      <c r="L275" s="325">
        <v>123</v>
      </c>
      <c r="M275" s="325">
        <v>5</v>
      </c>
      <c r="N275" s="325">
        <f t="shared" si="7"/>
        <v>128</v>
      </c>
    </row>
    <row r="276" spans="1:14" s="804" customFormat="1">
      <c r="A276" s="565" t="s">
        <v>906</v>
      </c>
      <c r="B276" s="565" t="s">
        <v>906</v>
      </c>
      <c r="C276" s="565" t="s">
        <v>914</v>
      </c>
      <c r="D276" s="381">
        <v>2012</v>
      </c>
      <c r="E276" s="536" t="s">
        <v>883</v>
      </c>
      <c r="F276" s="536" t="s">
        <v>880</v>
      </c>
      <c r="G276" s="536" t="s">
        <v>1042</v>
      </c>
      <c r="H276" s="569" t="s">
        <v>693</v>
      </c>
      <c r="I276" s="325">
        <v>3</v>
      </c>
      <c r="J276" s="536" t="s">
        <v>1084</v>
      </c>
      <c r="K276" s="325">
        <v>0</v>
      </c>
      <c r="L276" s="325">
        <v>0</v>
      </c>
      <c r="M276" s="325">
        <v>18</v>
      </c>
      <c r="N276" s="325">
        <f t="shared" si="7"/>
        <v>18</v>
      </c>
    </row>
    <row r="277" spans="1:14" s="804" customFormat="1">
      <c r="A277" s="565" t="s">
        <v>906</v>
      </c>
      <c r="B277" s="565" t="s">
        <v>906</v>
      </c>
      <c r="C277" s="565" t="s">
        <v>914</v>
      </c>
      <c r="D277" s="381">
        <v>2012</v>
      </c>
      <c r="E277" s="536" t="s">
        <v>883</v>
      </c>
      <c r="F277" s="536" t="s">
        <v>880</v>
      </c>
      <c r="G277" s="536" t="s">
        <v>1042</v>
      </c>
      <c r="H277" s="569" t="s">
        <v>694</v>
      </c>
      <c r="I277" s="325">
        <v>3</v>
      </c>
      <c r="J277" s="536" t="s">
        <v>1084</v>
      </c>
      <c r="K277" s="325">
        <v>0</v>
      </c>
      <c r="L277" s="325">
        <v>0</v>
      </c>
      <c r="M277" s="325">
        <v>1</v>
      </c>
      <c r="N277" s="325">
        <f t="shared" si="7"/>
        <v>1</v>
      </c>
    </row>
    <row r="278" spans="1:14" s="804" customFormat="1">
      <c r="A278" s="565" t="s">
        <v>906</v>
      </c>
      <c r="B278" s="565" t="s">
        <v>906</v>
      </c>
      <c r="C278" s="565" t="s">
        <v>914</v>
      </c>
      <c r="D278" s="381">
        <v>2012</v>
      </c>
      <c r="E278" s="536" t="s">
        <v>883</v>
      </c>
      <c r="F278" s="536" t="s">
        <v>880</v>
      </c>
      <c r="G278" s="536" t="s">
        <v>1042</v>
      </c>
      <c r="H278" s="569" t="s">
        <v>636</v>
      </c>
      <c r="I278" s="325">
        <v>3</v>
      </c>
      <c r="J278" s="536" t="s">
        <v>1084</v>
      </c>
      <c r="K278" s="325">
        <v>0</v>
      </c>
      <c r="L278" s="325">
        <v>0</v>
      </c>
      <c r="M278" s="325">
        <v>2</v>
      </c>
      <c r="N278" s="325">
        <f t="shared" si="7"/>
        <v>2</v>
      </c>
    </row>
    <row r="279" spans="1:14" s="804" customFormat="1">
      <c r="A279" s="565" t="s">
        <v>906</v>
      </c>
      <c r="B279" s="565" t="s">
        <v>906</v>
      </c>
      <c r="C279" s="565" t="s">
        <v>914</v>
      </c>
      <c r="D279" s="381">
        <v>2012</v>
      </c>
      <c r="E279" s="536" t="s">
        <v>883</v>
      </c>
      <c r="F279" s="536" t="s">
        <v>880</v>
      </c>
      <c r="G279" s="536" t="s">
        <v>874</v>
      </c>
      <c r="H279" s="569" t="s">
        <v>1031</v>
      </c>
      <c r="I279" s="381">
        <v>2</v>
      </c>
      <c r="J279" s="536" t="s">
        <v>1084</v>
      </c>
      <c r="K279" s="325">
        <v>0</v>
      </c>
      <c r="L279" s="325">
        <v>23</v>
      </c>
      <c r="M279" s="325">
        <v>1</v>
      </c>
      <c r="N279" s="325">
        <f t="shared" si="7"/>
        <v>24</v>
      </c>
    </row>
    <row r="280" spans="1:14" s="804" customFormat="1">
      <c r="A280" s="565" t="s">
        <v>906</v>
      </c>
      <c r="B280" s="565" t="s">
        <v>906</v>
      </c>
      <c r="C280" s="565" t="s">
        <v>914</v>
      </c>
      <c r="D280" s="381">
        <v>2012</v>
      </c>
      <c r="E280" s="536" t="s">
        <v>883</v>
      </c>
      <c r="F280" s="536" t="s">
        <v>880</v>
      </c>
      <c r="G280" s="536" t="s">
        <v>1042</v>
      </c>
      <c r="H280" s="569" t="s">
        <v>695</v>
      </c>
      <c r="I280" s="325">
        <v>3</v>
      </c>
      <c r="J280" s="536" t="s">
        <v>1084</v>
      </c>
      <c r="K280" s="325">
        <v>0</v>
      </c>
      <c r="L280" s="325">
        <v>40</v>
      </c>
      <c r="M280" s="325">
        <v>0</v>
      </c>
      <c r="N280" s="325">
        <f t="shared" si="7"/>
        <v>40</v>
      </c>
    </row>
    <row r="281" spans="1:14" s="804" customFormat="1">
      <c r="A281" s="565" t="s">
        <v>906</v>
      </c>
      <c r="B281" s="565" t="s">
        <v>906</v>
      </c>
      <c r="C281" s="565" t="s">
        <v>914</v>
      </c>
      <c r="D281" s="381">
        <v>2012</v>
      </c>
      <c r="E281" s="536" t="s">
        <v>883</v>
      </c>
      <c r="F281" s="536" t="s">
        <v>880</v>
      </c>
      <c r="G281" s="536" t="s">
        <v>1042</v>
      </c>
      <c r="H281" s="569" t="s">
        <v>1018</v>
      </c>
      <c r="I281" s="325">
        <v>1</v>
      </c>
      <c r="J281" s="536" t="s">
        <v>1084</v>
      </c>
      <c r="K281" s="325">
        <v>0</v>
      </c>
      <c r="L281" s="325">
        <v>0</v>
      </c>
      <c r="M281" s="325">
        <v>2</v>
      </c>
      <c r="N281" s="325">
        <f t="shared" si="7"/>
        <v>2</v>
      </c>
    </row>
    <row r="282" spans="1:14" s="804" customFormat="1">
      <c r="A282" s="565" t="s">
        <v>906</v>
      </c>
      <c r="B282" s="565" t="s">
        <v>906</v>
      </c>
      <c r="C282" s="565" t="s">
        <v>914</v>
      </c>
      <c r="D282" s="381">
        <v>2012</v>
      </c>
      <c r="E282" s="536" t="s">
        <v>883</v>
      </c>
      <c r="F282" s="536" t="s">
        <v>880</v>
      </c>
      <c r="G282" s="536" t="s">
        <v>1042</v>
      </c>
      <c r="H282" s="569" t="s">
        <v>696</v>
      </c>
      <c r="I282" s="325">
        <v>3</v>
      </c>
      <c r="J282" s="536" t="s">
        <v>1084</v>
      </c>
      <c r="K282" s="325">
        <v>0</v>
      </c>
      <c r="L282" s="325">
        <v>1</v>
      </c>
      <c r="M282" s="325">
        <v>0</v>
      </c>
      <c r="N282" s="325">
        <f t="shared" si="7"/>
        <v>1</v>
      </c>
    </row>
    <row r="283" spans="1:14" s="804" customFormat="1">
      <c r="A283" s="565" t="s">
        <v>906</v>
      </c>
      <c r="B283" s="565" t="s">
        <v>906</v>
      </c>
      <c r="C283" s="565" t="s">
        <v>914</v>
      </c>
      <c r="D283" s="381">
        <v>2012</v>
      </c>
      <c r="E283" s="536" t="s">
        <v>883</v>
      </c>
      <c r="F283" s="536" t="s">
        <v>880</v>
      </c>
      <c r="G283" s="536" t="s">
        <v>1042</v>
      </c>
      <c r="H283" s="569" t="s">
        <v>508</v>
      </c>
      <c r="I283" s="325">
        <v>2</v>
      </c>
      <c r="J283" s="536" t="s">
        <v>1084</v>
      </c>
      <c r="K283" s="325">
        <v>0</v>
      </c>
      <c r="L283" s="325">
        <v>234</v>
      </c>
      <c r="M283" s="325">
        <v>0</v>
      </c>
      <c r="N283" s="325">
        <f t="shared" si="7"/>
        <v>234</v>
      </c>
    </row>
    <row r="284" spans="1:14" s="804" customFormat="1">
      <c r="A284" s="565" t="s">
        <v>906</v>
      </c>
      <c r="B284" s="565" t="s">
        <v>906</v>
      </c>
      <c r="C284" s="565" t="s">
        <v>914</v>
      </c>
      <c r="D284" s="381">
        <v>2012</v>
      </c>
      <c r="E284" s="536" t="s">
        <v>883</v>
      </c>
      <c r="F284" s="536" t="s">
        <v>880</v>
      </c>
      <c r="G284" s="536" t="s">
        <v>1042</v>
      </c>
      <c r="H284" s="569" t="s">
        <v>638</v>
      </c>
      <c r="I284" s="325">
        <v>2</v>
      </c>
      <c r="J284" s="536" t="s">
        <v>1084</v>
      </c>
      <c r="K284" s="325">
        <v>0</v>
      </c>
      <c r="L284" s="325">
        <v>393</v>
      </c>
      <c r="M284" s="325">
        <v>0</v>
      </c>
      <c r="N284" s="325">
        <f t="shared" si="7"/>
        <v>393</v>
      </c>
    </row>
    <row r="285" spans="1:14" s="804" customFormat="1">
      <c r="A285" s="565" t="s">
        <v>906</v>
      </c>
      <c r="B285" s="565" t="s">
        <v>906</v>
      </c>
      <c r="C285" s="565" t="s">
        <v>914</v>
      </c>
      <c r="D285" s="381">
        <v>2012</v>
      </c>
      <c r="E285" s="536" t="s">
        <v>883</v>
      </c>
      <c r="F285" s="536" t="s">
        <v>880</v>
      </c>
      <c r="G285" s="536" t="s">
        <v>1042</v>
      </c>
      <c r="H285" s="569" t="s">
        <v>639</v>
      </c>
      <c r="I285" s="325">
        <v>3</v>
      </c>
      <c r="J285" s="536" t="s">
        <v>1084</v>
      </c>
      <c r="K285" s="325">
        <v>0</v>
      </c>
      <c r="L285" s="325">
        <v>1</v>
      </c>
      <c r="M285" s="325">
        <v>0</v>
      </c>
      <c r="N285" s="325">
        <f t="shared" si="7"/>
        <v>1</v>
      </c>
    </row>
    <row r="286" spans="1:14" s="804" customFormat="1">
      <c r="A286" s="565" t="s">
        <v>906</v>
      </c>
      <c r="B286" s="565" t="s">
        <v>906</v>
      </c>
      <c r="C286" s="565" t="s">
        <v>914</v>
      </c>
      <c r="D286" s="381">
        <v>2012</v>
      </c>
      <c r="E286" s="536" t="s">
        <v>883</v>
      </c>
      <c r="F286" s="536" t="s">
        <v>880</v>
      </c>
      <c r="G286" s="536" t="s">
        <v>1042</v>
      </c>
      <c r="H286" s="569" t="s">
        <v>680</v>
      </c>
      <c r="I286" s="325">
        <v>3</v>
      </c>
      <c r="J286" s="536" t="s">
        <v>1084</v>
      </c>
      <c r="K286" s="325">
        <v>0</v>
      </c>
      <c r="L286" s="325">
        <v>1</v>
      </c>
      <c r="M286" s="325">
        <v>0</v>
      </c>
      <c r="N286" s="325">
        <f t="shared" si="7"/>
        <v>1</v>
      </c>
    </row>
    <row r="287" spans="1:14" s="804" customFormat="1">
      <c r="A287" s="565" t="s">
        <v>906</v>
      </c>
      <c r="B287" s="565" t="s">
        <v>906</v>
      </c>
      <c r="C287" s="565" t="s">
        <v>914</v>
      </c>
      <c r="D287" s="381">
        <v>2012</v>
      </c>
      <c r="E287" s="536" t="s">
        <v>883</v>
      </c>
      <c r="F287" s="536" t="s">
        <v>880</v>
      </c>
      <c r="G287" s="536" t="s">
        <v>1042</v>
      </c>
      <c r="H287" s="569" t="s">
        <v>640</v>
      </c>
      <c r="I287" s="325">
        <v>3</v>
      </c>
      <c r="J287" s="536" t="s">
        <v>1084</v>
      </c>
      <c r="K287" s="325">
        <v>0</v>
      </c>
      <c r="L287" s="325">
        <v>163</v>
      </c>
      <c r="M287" s="325">
        <v>0</v>
      </c>
      <c r="N287" s="325">
        <f t="shared" si="7"/>
        <v>163</v>
      </c>
    </row>
    <row r="288" spans="1:14" s="804" customFormat="1">
      <c r="A288" s="565" t="s">
        <v>906</v>
      </c>
      <c r="B288" s="565" t="s">
        <v>906</v>
      </c>
      <c r="C288" s="565" t="s">
        <v>914</v>
      </c>
      <c r="D288" s="381">
        <v>2012</v>
      </c>
      <c r="E288" s="536" t="s">
        <v>883</v>
      </c>
      <c r="F288" s="536" t="s">
        <v>880</v>
      </c>
      <c r="G288" s="536" t="s">
        <v>1042</v>
      </c>
      <c r="H288" s="569" t="s">
        <v>641</v>
      </c>
      <c r="I288" s="325">
        <v>3</v>
      </c>
      <c r="J288" s="536" t="s">
        <v>1084</v>
      </c>
      <c r="K288" s="325">
        <v>0</v>
      </c>
      <c r="L288" s="325">
        <v>248</v>
      </c>
      <c r="M288" s="325">
        <v>0</v>
      </c>
      <c r="N288" s="325">
        <f t="shared" si="7"/>
        <v>248</v>
      </c>
    </row>
    <row r="289" spans="1:14" s="804" customFormat="1">
      <c r="A289" s="565" t="s">
        <v>906</v>
      </c>
      <c r="B289" s="565" t="s">
        <v>906</v>
      </c>
      <c r="C289" s="565" t="s">
        <v>914</v>
      </c>
      <c r="D289" s="381">
        <v>2012</v>
      </c>
      <c r="E289" s="536" t="s">
        <v>883</v>
      </c>
      <c r="F289" s="536" t="s">
        <v>880</v>
      </c>
      <c r="G289" s="536" t="s">
        <v>1042</v>
      </c>
      <c r="H289" s="569" t="s">
        <v>697</v>
      </c>
      <c r="I289" s="325">
        <v>3</v>
      </c>
      <c r="J289" s="536" t="s">
        <v>1084</v>
      </c>
      <c r="K289" s="325">
        <v>0</v>
      </c>
      <c r="L289" s="325">
        <v>0</v>
      </c>
      <c r="M289" s="325">
        <v>1</v>
      </c>
      <c r="N289" s="325">
        <f t="shared" si="7"/>
        <v>1</v>
      </c>
    </row>
    <row r="290" spans="1:14" s="804" customFormat="1">
      <c r="A290" s="565" t="s">
        <v>906</v>
      </c>
      <c r="B290" s="565" t="s">
        <v>906</v>
      </c>
      <c r="C290" s="565" t="s">
        <v>914</v>
      </c>
      <c r="D290" s="381">
        <v>2012</v>
      </c>
      <c r="E290" s="536" t="s">
        <v>883</v>
      </c>
      <c r="F290" s="536" t="s">
        <v>880</v>
      </c>
      <c r="G290" s="536" t="s">
        <v>1042</v>
      </c>
      <c r="H290" s="569" t="s">
        <v>509</v>
      </c>
      <c r="I290" s="325">
        <v>1</v>
      </c>
      <c r="J290" s="536" t="s">
        <v>1084</v>
      </c>
      <c r="K290" s="325">
        <v>0</v>
      </c>
      <c r="L290" s="325">
        <v>0</v>
      </c>
      <c r="M290" s="325">
        <v>7</v>
      </c>
      <c r="N290" s="325">
        <f t="shared" si="7"/>
        <v>7</v>
      </c>
    </row>
    <row r="291" spans="1:14" s="804" customFormat="1">
      <c r="A291" s="565" t="s">
        <v>906</v>
      </c>
      <c r="B291" s="565" t="s">
        <v>906</v>
      </c>
      <c r="C291" s="565" t="s">
        <v>914</v>
      </c>
      <c r="D291" s="381">
        <v>2012</v>
      </c>
      <c r="E291" s="536" t="s">
        <v>883</v>
      </c>
      <c r="F291" s="536" t="s">
        <v>880</v>
      </c>
      <c r="G291" s="536" t="s">
        <v>1042</v>
      </c>
      <c r="H291" s="569" t="s">
        <v>643</v>
      </c>
      <c r="I291" s="325">
        <v>3</v>
      </c>
      <c r="J291" s="536" t="s">
        <v>1084</v>
      </c>
      <c r="K291" s="325">
        <v>0</v>
      </c>
      <c r="L291" s="325">
        <v>31</v>
      </c>
      <c r="M291" s="325">
        <v>0</v>
      </c>
      <c r="N291" s="325">
        <f t="shared" si="7"/>
        <v>31</v>
      </c>
    </row>
    <row r="292" spans="1:14" s="804" customFormat="1">
      <c r="A292" s="565" t="s">
        <v>906</v>
      </c>
      <c r="B292" s="565" t="s">
        <v>906</v>
      </c>
      <c r="C292" s="565" t="s">
        <v>914</v>
      </c>
      <c r="D292" s="381">
        <v>2012</v>
      </c>
      <c r="E292" s="536" t="s">
        <v>883</v>
      </c>
      <c r="F292" s="536" t="s">
        <v>880</v>
      </c>
      <c r="G292" s="536" t="s">
        <v>1042</v>
      </c>
      <c r="H292" s="569" t="s">
        <v>1062</v>
      </c>
      <c r="I292" s="325">
        <v>2</v>
      </c>
      <c r="J292" s="536" t="s">
        <v>1084</v>
      </c>
      <c r="K292" s="325">
        <v>0</v>
      </c>
      <c r="L292" s="325">
        <v>65</v>
      </c>
      <c r="M292" s="325">
        <v>1</v>
      </c>
      <c r="N292" s="325">
        <f t="shared" si="7"/>
        <v>66</v>
      </c>
    </row>
    <row r="293" spans="1:14" s="804" customFormat="1">
      <c r="A293" s="565" t="s">
        <v>906</v>
      </c>
      <c r="B293" s="565" t="s">
        <v>906</v>
      </c>
      <c r="C293" s="565" t="s">
        <v>914</v>
      </c>
      <c r="D293" s="381">
        <v>2012</v>
      </c>
      <c r="E293" s="536" t="s">
        <v>883</v>
      </c>
      <c r="F293" s="536" t="s">
        <v>880</v>
      </c>
      <c r="G293" s="536" t="s">
        <v>1042</v>
      </c>
      <c r="H293" s="569" t="s">
        <v>698</v>
      </c>
      <c r="I293" s="325">
        <v>3</v>
      </c>
      <c r="J293" s="536" t="s">
        <v>1084</v>
      </c>
      <c r="K293" s="325">
        <v>0</v>
      </c>
      <c r="L293" s="325">
        <v>1</v>
      </c>
      <c r="M293" s="325">
        <v>1</v>
      </c>
      <c r="N293" s="325">
        <f t="shared" si="7"/>
        <v>2</v>
      </c>
    </row>
    <row r="294" spans="1:14" s="804" customFormat="1">
      <c r="A294" s="565" t="s">
        <v>906</v>
      </c>
      <c r="B294" s="565" t="s">
        <v>906</v>
      </c>
      <c r="C294" s="565" t="s">
        <v>914</v>
      </c>
      <c r="D294" s="381">
        <v>2012</v>
      </c>
      <c r="E294" s="536" t="s">
        <v>883</v>
      </c>
      <c r="F294" s="536" t="s">
        <v>880</v>
      </c>
      <c r="G294" s="536" t="s">
        <v>1042</v>
      </c>
      <c r="H294" s="569" t="s">
        <v>1036</v>
      </c>
      <c r="I294" s="325">
        <v>1</v>
      </c>
      <c r="J294" s="536" t="s">
        <v>1084</v>
      </c>
      <c r="K294" s="325">
        <v>0</v>
      </c>
      <c r="L294" s="325">
        <v>4</v>
      </c>
      <c r="M294" s="325">
        <v>0</v>
      </c>
      <c r="N294" s="325">
        <f t="shared" si="7"/>
        <v>4</v>
      </c>
    </row>
    <row r="295" spans="1:14" s="804" customFormat="1">
      <c r="A295" s="565" t="s">
        <v>906</v>
      </c>
      <c r="B295" s="565" t="s">
        <v>906</v>
      </c>
      <c r="C295" s="565" t="s">
        <v>914</v>
      </c>
      <c r="D295" s="381">
        <v>2012</v>
      </c>
      <c r="E295" s="536" t="s">
        <v>883</v>
      </c>
      <c r="F295" s="536" t="s">
        <v>880</v>
      </c>
      <c r="G295" s="536" t="s">
        <v>1042</v>
      </c>
      <c r="H295" s="569" t="s">
        <v>1064</v>
      </c>
      <c r="I295" s="325">
        <v>3</v>
      </c>
      <c r="J295" s="536" t="s">
        <v>1084</v>
      </c>
      <c r="K295" s="325">
        <v>0</v>
      </c>
      <c r="L295" s="325">
        <v>34</v>
      </c>
      <c r="M295" s="325">
        <v>0</v>
      </c>
      <c r="N295" s="325">
        <f t="shared" si="7"/>
        <v>34</v>
      </c>
    </row>
    <row r="296" spans="1:14" s="804" customFormat="1">
      <c r="A296" s="565" t="s">
        <v>906</v>
      </c>
      <c r="B296" s="565" t="s">
        <v>906</v>
      </c>
      <c r="C296" s="565" t="s">
        <v>914</v>
      </c>
      <c r="D296" s="381">
        <v>2012</v>
      </c>
      <c r="E296" s="536" t="s">
        <v>883</v>
      </c>
      <c r="F296" s="536" t="s">
        <v>880</v>
      </c>
      <c r="G296" s="536" t="s">
        <v>1042</v>
      </c>
      <c r="H296" s="569" t="s">
        <v>644</v>
      </c>
      <c r="I296" s="325">
        <v>3</v>
      </c>
      <c r="J296" s="536" t="s">
        <v>1084</v>
      </c>
      <c r="K296" s="325">
        <v>0</v>
      </c>
      <c r="L296" s="325">
        <v>31</v>
      </c>
      <c r="M296" s="325">
        <v>0</v>
      </c>
      <c r="N296" s="325">
        <f t="shared" si="7"/>
        <v>31</v>
      </c>
    </row>
    <row r="297" spans="1:14" s="804" customFormat="1">
      <c r="A297" s="565" t="s">
        <v>906</v>
      </c>
      <c r="B297" s="565" t="s">
        <v>906</v>
      </c>
      <c r="C297" s="565" t="s">
        <v>914</v>
      </c>
      <c r="D297" s="381">
        <v>2012</v>
      </c>
      <c r="E297" s="536" t="s">
        <v>883</v>
      </c>
      <c r="F297" s="536" t="s">
        <v>880</v>
      </c>
      <c r="G297" s="536" t="s">
        <v>1042</v>
      </c>
      <c r="H297" s="569" t="s">
        <v>991</v>
      </c>
      <c r="I297" s="325">
        <v>1</v>
      </c>
      <c r="J297" s="536" t="s">
        <v>1084</v>
      </c>
      <c r="K297" s="325">
        <v>0</v>
      </c>
      <c r="L297" s="325">
        <v>0</v>
      </c>
      <c r="M297" s="325">
        <v>1</v>
      </c>
      <c r="N297" s="325">
        <f t="shared" si="7"/>
        <v>1</v>
      </c>
    </row>
    <row r="298" spans="1:14" s="804" customFormat="1">
      <c r="A298" s="565" t="s">
        <v>906</v>
      </c>
      <c r="B298" s="565" t="s">
        <v>906</v>
      </c>
      <c r="C298" s="565" t="s">
        <v>914</v>
      </c>
      <c r="D298" s="381">
        <v>2012</v>
      </c>
      <c r="E298" s="536" t="s">
        <v>883</v>
      </c>
      <c r="F298" s="536" t="s">
        <v>880</v>
      </c>
      <c r="G298" s="536" t="s">
        <v>1042</v>
      </c>
      <c r="H298" s="569" t="s">
        <v>989</v>
      </c>
      <c r="I298" s="325">
        <v>1</v>
      </c>
      <c r="J298" s="536" t="s">
        <v>1084</v>
      </c>
      <c r="K298" s="325">
        <v>0</v>
      </c>
      <c r="L298" s="325">
        <v>18</v>
      </c>
      <c r="M298" s="325">
        <v>0</v>
      </c>
      <c r="N298" s="325">
        <f t="shared" si="7"/>
        <v>18</v>
      </c>
    </row>
    <row r="299" spans="1:14" s="804" customFormat="1">
      <c r="A299" s="565" t="s">
        <v>906</v>
      </c>
      <c r="B299" s="565" t="s">
        <v>906</v>
      </c>
      <c r="C299" s="565" t="s">
        <v>914</v>
      </c>
      <c r="D299" s="381">
        <v>2012</v>
      </c>
      <c r="E299" s="536" t="s">
        <v>883</v>
      </c>
      <c r="F299" s="536" t="s">
        <v>880</v>
      </c>
      <c r="G299" s="536" t="s">
        <v>1042</v>
      </c>
      <c r="H299" s="569" t="s">
        <v>661</v>
      </c>
      <c r="I299" s="325">
        <v>3</v>
      </c>
      <c r="J299" s="536" t="s">
        <v>1084</v>
      </c>
      <c r="K299" s="325">
        <v>0</v>
      </c>
      <c r="L299" s="325">
        <v>9</v>
      </c>
      <c r="M299" s="325">
        <v>1</v>
      </c>
      <c r="N299" s="325">
        <f t="shared" si="7"/>
        <v>10</v>
      </c>
    </row>
    <row r="300" spans="1:14" s="804" customFormat="1">
      <c r="A300" s="565" t="s">
        <v>906</v>
      </c>
      <c r="B300" s="565" t="s">
        <v>906</v>
      </c>
      <c r="C300" s="565" t="s">
        <v>914</v>
      </c>
      <c r="D300" s="381">
        <v>2012</v>
      </c>
      <c r="E300" s="536" t="s">
        <v>883</v>
      </c>
      <c r="F300" s="536" t="s">
        <v>880</v>
      </c>
      <c r="G300" s="536" t="s">
        <v>1042</v>
      </c>
      <c r="H300" s="569" t="s">
        <v>645</v>
      </c>
      <c r="I300" s="325">
        <v>1</v>
      </c>
      <c r="J300" s="536" t="s">
        <v>1084</v>
      </c>
      <c r="K300" s="325">
        <v>0</v>
      </c>
      <c r="L300" s="325">
        <v>10</v>
      </c>
      <c r="M300" s="325">
        <v>2</v>
      </c>
      <c r="N300" s="325">
        <f t="shared" si="7"/>
        <v>12</v>
      </c>
    </row>
    <row r="301" spans="1:14" s="804" customFormat="1">
      <c r="A301" s="565" t="s">
        <v>906</v>
      </c>
      <c r="B301" s="565" t="s">
        <v>906</v>
      </c>
      <c r="C301" s="565" t="s">
        <v>914</v>
      </c>
      <c r="D301" s="381">
        <v>2012</v>
      </c>
      <c r="E301" s="536" t="s">
        <v>883</v>
      </c>
      <c r="F301" s="536" t="s">
        <v>880</v>
      </c>
      <c r="G301" s="536" t="s">
        <v>1042</v>
      </c>
      <c r="H301" s="569" t="s">
        <v>16</v>
      </c>
      <c r="I301" s="325">
        <v>1</v>
      </c>
      <c r="J301" s="536" t="s">
        <v>1084</v>
      </c>
      <c r="K301" s="325">
        <v>0</v>
      </c>
      <c r="L301" s="325">
        <v>65</v>
      </c>
      <c r="M301" s="325">
        <v>2</v>
      </c>
      <c r="N301" s="325">
        <f t="shared" ref="N301:N364" si="8">K301+L301+M301</f>
        <v>67</v>
      </c>
    </row>
    <row r="302" spans="1:14" s="804" customFormat="1">
      <c r="A302" s="565" t="s">
        <v>906</v>
      </c>
      <c r="B302" s="565" t="s">
        <v>906</v>
      </c>
      <c r="C302" s="565" t="s">
        <v>914</v>
      </c>
      <c r="D302" s="381">
        <v>2012</v>
      </c>
      <c r="E302" s="536" t="s">
        <v>883</v>
      </c>
      <c r="F302" s="536" t="s">
        <v>880</v>
      </c>
      <c r="G302" s="536" t="s">
        <v>1042</v>
      </c>
      <c r="H302" s="569" t="s">
        <v>992</v>
      </c>
      <c r="I302" s="325">
        <v>2</v>
      </c>
      <c r="J302" s="536" t="s">
        <v>1084</v>
      </c>
      <c r="K302" s="325">
        <v>0</v>
      </c>
      <c r="L302" s="325">
        <v>1</v>
      </c>
      <c r="M302" s="325">
        <v>0</v>
      </c>
      <c r="N302" s="325">
        <f t="shared" si="8"/>
        <v>1</v>
      </c>
    </row>
    <row r="303" spans="1:14" s="804" customFormat="1">
      <c r="A303" s="565" t="s">
        <v>906</v>
      </c>
      <c r="B303" s="565" t="s">
        <v>906</v>
      </c>
      <c r="C303" s="565" t="s">
        <v>914</v>
      </c>
      <c r="D303" s="381">
        <v>2012</v>
      </c>
      <c r="E303" s="536" t="s">
        <v>883</v>
      </c>
      <c r="F303" s="536" t="s">
        <v>880</v>
      </c>
      <c r="G303" s="536" t="s">
        <v>1042</v>
      </c>
      <c r="H303" s="569" t="s">
        <v>993</v>
      </c>
      <c r="I303" s="325">
        <v>1</v>
      </c>
      <c r="J303" s="536" t="s">
        <v>1084</v>
      </c>
      <c r="K303" s="325">
        <v>0</v>
      </c>
      <c r="L303" s="325">
        <v>840</v>
      </c>
      <c r="M303" s="325">
        <v>22</v>
      </c>
      <c r="N303" s="325">
        <f t="shared" si="8"/>
        <v>862</v>
      </c>
    </row>
    <row r="304" spans="1:14" s="804" customFormat="1">
      <c r="A304" s="565" t="s">
        <v>906</v>
      </c>
      <c r="B304" s="565" t="s">
        <v>906</v>
      </c>
      <c r="C304" s="565" t="s">
        <v>914</v>
      </c>
      <c r="D304" s="381">
        <v>2012</v>
      </c>
      <c r="E304" s="536" t="s">
        <v>883</v>
      </c>
      <c r="F304" s="536" t="s">
        <v>880</v>
      </c>
      <c r="G304" s="536" t="s">
        <v>1042</v>
      </c>
      <c r="H304" s="569" t="s">
        <v>18</v>
      </c>
      <c r="I304" s="325">
        <v>1</v>
      </c>
      <c r="J304" s="536" t="s">
        <v>1084</v>
      </c>
      <c r="K304" s="325">
        <v>0</v>
      </c>
      <c r="L304" s="325">
        <v>275</v>
      </c>
      <c r="M304" s="325">
        <v>12</v>
      </c>
      <c r="N304" s="325">
        <f t="shared" si="8"/>
        <v>287</v>
      </c>
    </row>
    <row r="305" spans="1:14" s="804" customFormat="1">
      <c r="A305" s="565" t="s">
        <v>906</v>
      </c>
      <c r="B305" s="565" t="s">
        <v>906</v>
      </c>
      <c r="C305" s="565" t="s">
        <v>914</v>
      </c>
      <c r="D305" s="381">
        <v>2012</v>
      </c>
      <c r="E305" s="536" t="s">
        <v>883</v>
      </c>
      <c r="F305" s="536" t="s">
        <v>880</v>
      </c>
      <c r="G305" s="536" t="s">
        <v>1042</v>
      </c>
      <c r="H305" s="569" t="s">
        <v>1066</v>
      </c>
      <c r="I305" s="325">
        <v>2</v>
      </c>
      <c r="J305" s="536" t="s">
        <v>1084</v>
      </c>
      <c r="K305" s="325">
        <v>0</v>
      </c>
      <c r="L305" s="325">
        <v>3</v>
      </c>
      <c r="M305" s="325">
        <v>0</v>
      </c>
      <c r="N305" s="325">
        <f t="shared" si="8"/>
        <v>3</v>
      </c>
    </row>
    <row r="306" spans="1:14" s="804" customFormat="1">
      <c r="A306" s="565" t="s">
        <v>906</v>
      </c>
      <c r="B306" s="565" t="s">
        <v>906</v>
      </c>
      <c r="C306" s="565" t="s">
        <v>914</v>
      </c>
      <c r="D306" s="381">
        <v>2012</v>
      </c>
      <c r="E306" s="536" t="s">
        <v>883</v>
      </c>
      <c r="F306" s="536" t="s">
        <v>880</v>
      </c>
      <c r="G306" s="536" t="s">
        <v>1042</v>
      </c>
      <c r="H306" s="569" t="s">
        <v>967</v>
      </c>
      <c r="I306" s="325">
        <v>1</v>
      </c>
      <c r="J306" s="536" t="s">
        <v>1084</v>
      </c>
      <c r="K306" s="325">
        <v>0</v>
      </c>
      <c r="L306" s="325">
        <v>594</v>
      </c>
      <c r="M306" s="325">
        <v>74</v>
      </c>
      <c r="N306" s="325">
        <f t="shared" si="8"/>
        <v>668</v>
      </c>
    </row>
    <row r="307" spans="1:14" s="804" customFormat="1">
      <c r="A307" s="565" t="s">
        <v>906</v>
      </c>
      <c r="B307" s="565" t="s">
        <v>906</v>
      </c>
      <c r="C307" s="565" t="s">
        <v>914</v>
      </c>
      <c r="D307" s="381">
        <v>2012</v>
      </c>
      <c r="E307" s="536" t="s">
        <v>883</v>
      </c>
      <c r="F307" s="536" t="s">
        <v>880</v>
      </c>
      <c r="G307" s="536" t="s">
        <v>1042</v>
      </c>
      <c r="H307" s="569" t="s">
        <v>662</v>
      </c>
      <c r="I307" s="325">
        <v>3</v>
      </c>
      <c r="J307" s="536" t="s">
        <v>1084</v>
      </c>
      <c r="K307" s="325">
        <v>0</v>
      </c>
      <c r="L307" s="325">
        <v>465</v>
      </c>
      <c r="M307" s="325">
        <v>1</v>
      </c>
      <c r="N307" s="325">
        <f t="shared" si="8"/>
        <v>466</v>
      </c>
    </row>
    <row r="308" spans="1:14" s="804" customFormat="1">
      <c r="A308" s="565" t="s">
        <v>906</v>
      </c>
      <c r="B308" s="565" t="s">
        <v>906</v>
      </c>
      <c r="C308" s="565" t="s">
        <v>914</v>
      </c>
      <c r="D308" s="381">
        <v>2012</v>
      </c>
      <c r="E308" s="536" t="s">
        <v>883</v>
      </c>
      <c r="F308" s="536" t="s">
        <v>880</v>
      </c>
      <c r="G308" s="536" t="s">
        <v>1042</v>
      </c>
      <c r="H308" s="569" t="s">
        <v>663</v>
      </c>
      <c r="I308" s="325">
        <v>3</v>
      </c>
      <c r="J308" s="536" t="s">
        <v>1084</v>
      </c>
      <c r="K308" s="325">
        <v>0</v>
      </c>
      <c r="L308" s="325">
        <v>790</v>
      </c>
      <c r="M308" s="325">
        <v>2</v>
      </c>
      <c r="N308" s="325">
        <f t="shared" si="8"/>
        <v>792</v>
      </c>
    </row>
    <row r="309" spans="1:14" s="804" customFormat="1">
      <c r="A309" s="565" t="s">
        <v>906</v>
      </c>
      <c r="B309" s="565" t="s">
        <v>906</v>
      </c>
      <c r="C309" s="565" t="s">
        <v>914</v>
      </c>
      <c r="D309" s="381">
        <v>2012</v>
      </c>
      <c r="E309" s="536" t="s">
        <v>883</v>
      </c>
      <c r="F309" s="536" t="s">
        <v>880</v>
      </c>
      <c r="G309" s="536" t="s">
        <v>1042</v>
      </c>
      <c r="H309" s="569" t="s">
        <v>512</v>
      </c>
      <c r="I309" s="325">
        <v>2</v>
      </c>
      <c r="J309" s="536" t="s">
        <v>1084</v>
      </c>
      <c r="K309" s="325">
        <v>0</v>
      </c>
      <c r="L309" s="325">
        <v>57</v>
      </c>
      <c r="M309" s="325">
        <v>0</v>
      </c>
      <c r="N309" s="325">
        <f t="shared" si="8"/>
        <v>57</v>
      </c>
    </row>
    <row r="310" spans="1:14" s="804" customFormat="1">
      <c r="A310" s="565" t="s">
        <v>906</v>
      </c>
      <c r="B310" s="565" t="s">
        <v>906</v>
      </c>
      <c r="C310" s="565" t="s">
        <v>914</v>
      </c>
      <c r="D310" s="381">
        <v>2012</v>
      </c>
      <c r="E310" s="536" t="s">
        <v>883</v>
      </c>
      <c r="F310" s="536" t="s">
        <v>880</v>
      </c>
      <c r="G310" s="536" t="s">
        <v>1042</v>
      </c>
      <c r="H310" s="569" t="s">
        <v>995</v>
      </c>
      <c r="I310" s="325">
        <v>1</v>
      </c>
      <c r="J310" s="536" t="s">
        <v>1084</v>
      </c>
      <c r="K310" s="325">
        <v>0</v>
      </c>
      <c r="L310" s="325">
        <v>0</v>
      </c>
      <c r="M310" s="325">
        <v>1</v>
      </c>
      <c r="N310" s="325">
        <f t="shared" si="8"/>
        <v>1</v>
      </c>
    </row>
    <row r="311" spans="1:14" s="804" customFormat="1">
      <c r="A311" s="565" t="s">
        <v>906</v>
      </c>
      <c r="B311" s="565" t="s">
        <v>906</v>
      </c>
      <c r="C311" s="565" t="s">
        <v>914</v>
      </c>
      <c r="D311" s="381">
        <v>2012</v>
      </c>
      <c r="E311" s="536" t="s">
        <v>883</v>
      </c>
      <c r="F311" s="536" t="s">
        <v>880</v>
      </c>
      <c r="G311" s="536" t="s">
        <v>1042</v>
      </c>
      <c r="H311" s="569" t="s">
        <v>699</v>
      </c>
      <c r="I311" s="325">
        <v>3</v>
      </c>
      <c r="J311" s="536" t="s">
        <v>1084</v>
      </c>
      <c r="K311" s="325">
        <v>0</v>
      </c>
      <c r="L311" s="325">
        <v>0</v>
      </c>
      <c r="M311" s="325">
        <v>2</v>
      </c>
      <c r="N311" s="325">
        <f t="shared" si="8"/>
        <v>2</v>
      </c>
    </row>
    <row r="312" spans="1:14" s="804" customFormat="1">
      <c r="A312" s="565" t="s">
        <v>906</v>
      </c>
      <c r="B312" s="565" t="s">
        <v>906</v>
      </c>
      <c r="C312" s="565" t="s">
        <v>914</v>
      </c>
      <c r="D312" s="381">
        <v>2012</v>
      </c>
      <c r="E312" s="536" t="s">
        <v>883</v>
      </c>
      <c r="F312" s="536" t="s">
        <v>880</v>
      </c>
      <c r="G312" s="536" t="s">
        <v>1042</v>
      </c>
      <c r="H312" s="569" t="s">
        <v>700</v>
      </c>
      <c r="I312" s="325">
        <v>3</v>
      </c>
      <c r="J312" s="536" t="s">
        <v>1084</v>
      </c>
      <c r="K312" s="325">
        <v>0</v>
      </c>
      <c r="L312" s="325">
        <v>0</v>
      </c>
      <c r="M312" s="325">
        <v>7</v>
      </c>
      <c r="N312" s="325">
        <f t="shared" si="8"/>
        <v>7</v>
      </c>
    </row>
    <row r="313" spans="1:14" s="804" customFormat="1">
      <c r="A313" s="565" t="s">
        <v>906</v>
      </c>
      <c r="B313" s="565" t="s">
        <v>906</v>
      </c>
      <c r="C313" s="565" t="s">
        <v>914</v>
      </c>
      <c r="D313" s="381">
        <v>2012</v>
      </c>
      <c r="E313" s="536" t="s">
        <v>883</v>
      </c>
      <c r="F313" s="536" t="s">
        <v>880</v>
      </c>
      <c r="G313" s="536" t="s">
        <v>1042</v>
      </c>
      <c r="H313" s="569" t="s">
        <v>664</v>
      </c>
      <c r="I313" s="325">
        <v>3</v>
      </c>
      <c r="J313" s="536" t="s">
        <v>1084</v>
      </c>
      <c r="K313" s="325">
        <v>0</v>
      </c>
      <c r="L313" s="325">
        <v>27</v>
      </c>
      <c r="M313" s="325">
        <v>0</v>
      </c>
      <c r="N313" s="325">
        <f t="shared" si="8"/>
        <v>27</v>
      </c>
    </row>
    <row r="314" spans="1:14" s="804" customFormat="1">
      <c r="A314" s="565" t="s">
        <v>906</v>
      </c>
      <c r="B314" s="565" t="s">
        <v>906</v>
      </c>
      <c r="C314" s="565" t="s">
        <v>914</v>
      </c>
      <c r="D314" s="381">
        <v>2012</v>
      </c>
      <c r="E314" s="536" t="s">
        <v>883</v>
      </c>
      <c r="F314" s="536" t="s">
        <v>880</v>
      </c>
      <c r="G314" s="536" t="s">
        <v>1042</v>
      </c>
      <c r="H314" s="569" t="s">
        <v>1068</v>
      </c>
      <c r="I314" s="325">
        <v>2</v>
      </c>
      <c r="J314" s="536" t="s">
        <v>1084</v>
      </c>
      <c r="K314" s="325">
        <v>0</v>
      </c>
      <c r="L314" s="325">
        <v>171</v>
      </c>
      <c r="M314" s="325">
        <v>0</v>
      </c>
      <c r="N314" s="325">
        <f t="shared" si="8"/>
        <v>171</v>
      </c>
    </row>
    <row r="315" spans="1:14" s="804" customFormat="1">
      <c r="A315" s="565" t="s">
        <v>906</v>
      </c>
      <c r="B315" s="565" t="s">
        <v>906</v>
      </c>
      <c r="C315" s="565" t="s">
        <v>914</v>
      </c>
      <c r="D315" s="381">
        <v>2012</v>
      </c>
      <c r="E315" s="536" t="s">
        <v>883</v>
      </c>
      <c r="F315" s="536" t="s">
        <v>880</v>
      </c>
      <c r="G315" s="536" t="s">
        <v>1042</v>
      </c>
      <c r="H315" s="569" t="s">
        <v>1173</v>
      </c>
      <c r="I315" s="325">
        <v>1</v>
      </c>
      <c r="J315" s="536" t="s">
        <v>1084</v>
      </c>
      <c r="K315" s="325">
        <v>0</v>
      </c>
      <c r="L315" s="325">
        <v>2</v>
      </c>
      <c r="M315" s="325">
        <v>0</v>
      </c>
      <c r="N315" s="325">
        <f t="shared" si="8"/>
        <v>2</v>
      </c>
    </row>
    <row r="316" spans="1:14" s="804" customFormat="1">
      <c r="A316" s="565" t="s">
        <v>906</v>
      </c>
      <c r="B316" s="565" t="s">
        <v>906</v>
      </c>
      <c r="C316" s="565" t="s">
        <v>914</v>
      </c>
      <c r="D316" s="381">
        <v>2012</v>
      </c>
      <c r="E316" s="536" t="s">
        <v>883</v>
      </c>
      <c r="F316" s="536" t="s">
        <v>880</v>
      </c>
      <c r="G316" s="536" t="s">
        <v>1042</v>
      </c>
      <c r="H316" s="569" t="s">
        <v>20</v>
      </c>
      <c r="I316" s="325">
        <v>3</v>
      </c>
      <c r="J316" s="536" t="s">
        <v>1084</v>
      </c>
      <c r="K316" s="325">
        <v>0</v>
      </c>
      <c r="L316" s="325">
        <v>4</v>
      </c>
      <c r="M316" s="325">
        <v>1</v>
      </c>
      <c r="N316" s="325">
        <f t="shared" si="8"/>
        <v>5</v>
      </c>
    </row>
    <row r="317" spans="1:14" s="804" customFormat="1">
      <c r="A317" s="565" t="s">
        <v>906</v>
      </c>
      <c r="B317" s="565" t="s">
        <v>906</v>
      </c>
      <c r="C317" s="565" t="s">
        <v>914</v>
      </c>
      <c r="D317" s="381">
        <v>2012</v>
      </c>
      <c r="E317" s="536" t="s">
        <v>883</v>
      </c>
      <c r="F317" s="536" t="s">
        <v>880</v>
      </c>
      <c r="G317" s="536" t="s">
        <v>874</v>
      </c>
      <c r="H317" s="569" t="s">
        <v>996</v>
      </c>
      <c r="I317" s="381">
        <v>2</v>
      </c>
      <c r="J317" s="536" t="s">
        <v>1084</v>
      </c>
      <c r="K317" s="325">
        <v>0</v>
      </c>
      <c r="L317" s="325">
        <v>140</v>
      </c>
      <c r="M317" s="325">
        <v>0</v>
      </c>
      <c r="N317" s="325">
        <f t="shared" si="8"/>
        <v>140</v>
      </c>
    </row>
    <row r="318" spans="1:14" s="804" customFormat="1">
      <c r="A318" s="565" t="s">
        <v>906</v>
      </c>
      <c r="B318" s="565" t="s">
        <v>906</v>
      </c>
      <c r="C318" s="565" t="s">
        <v>914</v>
      </c>
      <c r="D318" s="381">
        <v>2012</v>
      </c>
      <c r="E318" s="536" t="s">
        <v>883</v>
      </c>
      <c r="F318" s="536" t="s">
        <v>880</v>
      </c>
      <c r="G318" s="536" t="s">
        <v>1042</v>
      </c>
      <c r="H318" s="569" t="s">
        <v>665</v>
      </c>
      <c r="I318" s="325">
        <v>3</v>
      </c>
      <c r="J318" s="536" t="s">
        <v>1084</v>
      </c>
      <c r="K318" s="325">
        <v>0</v>
      </c>
      <c r="L318" s="325">
        <v>36</v>
      </c>
      <c r="M318" s="325">
        <v>0</v>
      </c>
      <c r="N318" s="325">
        <f t="shared" si="8"/>
        <v>36</v>
      </c>
    </row>
    <row r="319" spans="1:14" s="804" customFormat="1">
      <c r="A319" s="565" t="s">
        <v>906</v>
      </c>
      <c r="B319" s="565" t="s">
        <v>906</v>
      </c>
      <c r="C319" s="565" t="s">
        <v>914</v>
      </c>
      <c r="D319" s="381">
        <v>2012</v>
      </c>
      <c r="E319" s="536" t="s">
        <v>883</v>
      </c>
      <c r="F319" s="536" t="s">
        <v>880</v>
      </c>
      <c r="G319" s="536" t="s">
        <v>1042</v>
      </c>
      <c r="H319" s="569" t="s">
        <v>666</v>
      </c>
      <c r="I319" s="325">
        <v>3</v>
      </c>
      <c r="J319" s="536" t="s">
        <v>1084</v>
      </c>
      <c r="K319" s="325">
        <v>0</v>
      </c>
      <c r="L319" s="325">
        <v>12</v>
      </c>
      <c r="M319" s="325">
        <v>1</v>
      </c>
      <c r="N319" s="325">
        <f t="shared" si="8"/>
        <v>13</v>
      </c>
    </row>
    <row r="320" spans="1:14" s="804" customFormat="1">
      <c r="A320" s="565" t="s">
        <v>906</v>
      </c>
      <c r="B320" s="565" t="s">
        <v>906</v>
      </c>
      <c r="C320" s="565" t="s">
        <v>914</v>
      </c>
      <c r="D320" s="381">
        <v>2012</v>
      </c>
      <c r="E320" s="536" t="s">
        <v>883</v>
      </c>
      <c r="F320" s="536" t="s">
        <v>880</v>
      </c>
      <c r="G320" s="536" t="s">
        <v>1042</v>
      </c>
      <c r="H320" s="569" t="s">
        <v>21</v>
      </c>
      <c r="I320" s="325">
        <v>3</v>
      </c>
      <c r="J320" s="536" t="s">
        <v>1084</v>
      </c>
      <c r="K320" s="325">
        <v>0</v>
      </c>
      <c r="L320" s="325">
        <v>349</v>
      </c>
      <c r="M320" s="325">
        <v>1</v>
      </c>
      <c r="N320" s="325">
        <f t="shared" si="8"/>
        <v>350</v>
      </c>
    </row>
    <row r="321" spans="1:14" s="804" customFormat="1">
      <c r="A321" s="565" t="s">
        <v>906</v>
      </c>
      <c r="B321" s="565" t="s">
        <v>906</v>
      </c>
      <c r="C321" s="565" t="s">
        <v>914</v>
      </c>
      <c r="D321" s="381">
        <v>2012</v>
      </c>
      <c r="E321" s="536" t="s">
        <v>883</v>
      </c>
      <c r="F321" s="536" t="s">
        <v>880</v>
      </c>
      <c r="G321" s="536" t="s">
        <v>1042</v>
      </c>
      <c r="H321" s="569" t="s">
        <v>87</v>
      </c>
      <c r="I321" s="325">
        <v>3</v>
      </c>
      <c r="J321" s="536" t="s">
        <v>1084</v>
      </c>
      <c r="K321" s="325">
        <v>0</v>
      </c>
      <c r="L321" s="325">
        <v>28</v>
      </c>
      <c r="M321" s="325">
        <v>1</v>
      </c>
      <c r="N321" s="325">
        <f t="shared" si="8"/>
        <v>29</v>
      </c>
    </row>
    <row r="322" spans="1:14" s="804" customFormat="1">
      <c r="A322" s="565" t="s">
        <v>906</v>
      </c>
      <c r="B322" s="565" t="s">
        <v>906</v>
      </c>
      <c r="C322" s="565" t="s">
        <v>914</v>
      </c>
      <c r="D322" s="381">
        <v>2012</v>
      </c>
      <c r="E322" s="536" t="s">
        <v>883</v>
      </c>
      <c r="F322" s="536" t="s">
        <v>880</v>
      </c>
      <c r="G322" s="536" t="s">
        <v>1042</v>
      </c>
      <c r="H322" s="569" t="s">
        <v>685</v>
      </c>
      <c r="I322" s="325">
        <v>3</v>
      </c>
      <c r="J322" s="536" t="s">
        <v>1084</v>
      </c>
      <c r="K322" s="325">
        <v>0</v>
      </c>
      <c r="L322" s="325">
        <v>7</v>
      </c>
      <c r="M322" s="325">
        <v>0</v>
      </c>
      <c r="N322" s="325">
        <f t="shared" si="8"/>
        <v>7</v>
      </c>
    </row>
    <row r="323" spans="1:14" s="804" customFormat="1">
      <c r="A323" s="565" t="s">
        <v>906</v>
      </c>
      <c r="B323" s="565" t="s">
        <v>906</v>
      </c>
      <c r="C323" s="565" t="s">
        <v>914</v>
      </c>
      <c r="D323" s="381">
        <v>2012</v>
      </c>
      <c r="E323" s="536" t="s">
        <v>883</v>
      </c>
      <c r="F323" s="536" t="s">
        <v>880</v>
      </c>
      <c r="G323" s="536" t="s">
        <v>1042</v>
      </c>
      <c r="H323" s="569" t="s">
        <v>646</v>
      </c>
      <c r="I323" s="325">
        <v>3</v>
      </c>
      <c r="J323" s="536" t="s">
        <v>1084</v>
      </c>
      <c r="K323" s="325">
        <v>0</v>
      </c>
      <c r="L323" s="325">
        <v>34</v>
      </c>
      <c r="M323" s="325">
        <v>0</v>
      </c>
      <c r="N323" s="325">
        <f t="shared" si="8"/>
        <v>34</v>
      </c>
    </row>
    <row r="324" spans="1:14" s="804" customFormat="1">
      <c r="A324" s="565" t="s">
        <v>906</v>
      </c>
      <c r="B324" s="565" t="s">
        <v>906</v>
      </c>
      <c r="C324" s="565" t="s">
        <v>914</v>
      </c>
      <c r="D324" s="381">
        <v>2012</v>
      </c>
      <c r="E324" s="536" t="s">
        <v>883</v>
      </c>
      <c r="F324" s="536" t="s">
        <v>880</v>
      </c>
      <c r="G324" s="536" t="s">
        <v>1042</v>
      </c>
      <c r="H324" s="569" t="s">
        <v>701</v>
      </c>
      <c r="I324" s="325">
        <v>3</v>
      </c>
      <c r="J324" s="536" t="s">
        <v>1084</v>
      </c>
      <c r="K324" s="325">
        <v>0</v>
      </c>
      <c r="L324" s="325">
        <v>1</v>
      </c>
      <c r="M324" s="325">
        <v>1</v>
      </c>
      <c r="N324" s="325">
        <f t="shared" si="8"/>
        <v>2</v>
      </c>
    </row>
    <row r="325" spans="1:14" s="804" customFormat="1">
      <c r="A325" s="565" t="s">
        <v>906</v>
      </c>
      <c r="B325" s="565" t="s">
        <v>906</v>
      </c>
      <c r="C325" s="565" t="s">
        <v>914</v>
      </c>
      <c r="D325" s="381">
        <v>2012</v>
      </c>
      <c r="E325" s="536" t="s">
        <v>883</v>
      </c>
      <c r="F325" s="536" t="s">
        <v>880</v>
      </c>
      <c r="G325" s="536" t="s">
        <v>1042</v>
      </c>
      <c r="H325" s="569" t="s">
        <v>1016</v>
      </c>
      <c r="I325" s="325">
        <v>2</v>
      </c>
      <c r="J325" s="536" t="s">
        <v>1084</v>
      </c>
      <c r="K325" s="325">
        <v>0</v>
      </c>
      <c r="L325" s="325">
        <v>12</v>
      </c>
      <c r="M325" s="325">
        <v>1</v>
      </c>
      <c r="N325" s="325">
        <f t="shared" si="8"/>
        <v>13</v>
      </c>
    </row>
    <row r="326" spans="1:14" s="804" customFormat="1">
      <c r="A326" s="565" t="s">
        <v>906</v>
      </c>
      <c r="B326" s="565" t="s">
        <v>906</v>
      </c>
      <c r="C326" s="565" t="s">
        <v>914</v>
      </c>
      <c r="D326" s="381">
        <v>2012</v>
      </c>
      <c r="E326" s="536" t="s">
        <v>883</v>
      </c>
      <c r="F326" s="536" t="s">
        <v>880</v>
      </c>
      <c r="G326" s="536" t="s">
        <v>1042</v>
      </c>
      <c r="H326" s="569" t="s">
        <v>1070</v>
      </c>
      <c r="I326" s="325">
        <v>2</v>
      </c>
      <c r="J326" s="536" t="s">
        <v>1084</v>
      </c>
      <c r="K326" s="325">
        <v>0</v>
      </c>
      <c r="L326" s="325">
        <v>22</v>
      </c>
      <c r="M326" s="325">
        <v>0</v>
      </c>
      <c r="N326" s="325">
        <f t="shared" si="8"/>
        <v>22</v>
      </c>
    </row>
    <row r="327" spans="1:14" s="804" customFormat="1">
      <c r="A327" s="565" t="s">
        <v>906</v>
      </c>
      <c r="B327" s="565" t="s">
        <v>906</v>
      </c>
      <c r="C327" s="565" t="s">
        <v>914</v>
      </c>
      <c r="D327" s="381">
        <v>2012</v>
      </c>
      <c r="E327" s="536" t="s">
        <v>883</v>
      </c>
      <c r="F327" s="536" t="s">
        <v>880</v>
      </c>
      <c r="G327" s="536" t="s">
        <v>1042</v>
      </c>
      <c r="H327" s="569" t="s">
        <v>114</v>
      </c>
      <c r="I327" s="325">
        <v>3</v>
      </c>
      <c r="J327" s="536" t="s">
        <v>1084</v>
      </c>
      <c r="K327" s="325">
        <v>0</v>
      </c>
      <c r="L327" s="325">
        <v>102</v>
      </c>
      <c r="M327" s="325">
        <v>0</v>
      </c>
      <c r="N327" s="325">
        <f t="shared" si="8"/>
        <v>102</v>
      </c>
    </row>
    <row r="328" spans="1:14" s="804" customFormat="1">
      <c r="A328" s="565" t="s">
        <v>906</v>
      </c>
      <c r="B328" s="565" t="s">
        <v>906</v>
      </c>
      <c r="C328" s="565" t="s">
        <v>914</v>
      </c>
      <c r="D328" s="381">
        <v>2012</v>
      </c>
      <c r="E328" s="536" t="s">
        <v>883</v>
      </c>
      <c r="F328" s="536" t="s">
        <v>880</v>
      </c>
      <c r="G328" s="536" t="s">
        <v>1042</v>
      </c>
      <c r="H328" s="569" t="s">
        <v>1050</v>
      </c>
      <c r="I328" s="325">
        <v>1</v>
      </c>
      <c r="J328" s="536" t="s">
        <v>1084</v>
      </c>
      <c r="K328" s="325">
        <v>0</v>
      </c>
      <c r="L328" s="325">
        <v>364</v>
      </c>
      <c r="M328" s="325">
        <v>0</v>
      </c>
      <c r="N328" s="325">
        <f t="shared" si="8"/>
        <v>364</v>
      </c>
    </row>
    <row r="329" spans="1:14" s="804" customFormat="1">
      <c r="A329" s="565" t="s">
        <v>906</v>
      </c>
      <c r="B329" s="565" t="s">
        <v>906</v>
      </c>
      <c r="C329" s="565" t="s">
        <v>914</v>
      </c>
      <c r="D329" s="381">
        <v>2012</v>
      </c>
      <c r="E329" s="536" t="s">
        <v>883</v>
      </c>
      <c r="F329" s="536" t="s">
        <v>880</v>
      </c>
      <c r="G329" s="536" t="s">
        <v>1042</v>
      </c>
      <c r="H329" s="569" t="s">
        <v>1051</v>
      </c>
      <c r="I329" s="325">
        <v>2</v>
      </c>
      <c r="J329" s="536" t="s">
        <v>1084</v>
      </c>
      <c r="K329" s="325">
        <v>0</v>
      </c>
      <c r="L329" s="325">
        <v>4</v>
      </c>
      <c r="M329" s="325">
        <v>0</v>
      </c>
      <c r="N329" s="325">
        <f t="shared" si="8"/>
        <v>4</v>
      </c>
    </row>
    <row r="330" spans="1:14" s="804" customFormat="1">
      <c r="A330" s="565" t="s">
        <v>906</v>
      </c>
      <c r="B330" s="565" t="s">
        <v>906</v>
      </c>
      <c r="C330" s="565" t="s">
        <v>914</v>
      </c>
      <c r="D330" s="381">
        <v>2012</v>
      </c>
      <c r="E330" s="536" t="s">
        <v>883</v>
      </c>
      <c r="F330" s="536" t="s">
        <v>880</v>
      </c>
      <c r="G330" s="536" t="s">
        <v>1042</v>
      </c>
      <c r="H330" s="569" t="s">
        <v>1071</v>
      </c>
      <c r="I330" s="325">
        <v>2</v>
      </c>
      <c r="J330" s="536" t="s">
        <v>1084</v>
      </c>
      <c r="K330" s="325">
        <v>0</v>
      </c>
      <c r="L330" s="325">
        <v>1</v>
      </c>
      <c r="M330" s="325">
        <v>0</v>
      </c>
      <c r="N330" s="325">
        <f t="shared" si="8"/>
        <v>1</v>
      </c>
    </row>
    <row r="331" spans="1:14" s="804" customFormat="1">
      <c r="A331" s="565" t="s">
        <v>906</v>
      </c>
      <c r="B331" s="565" t="s">
        <v>906</v>
      </c>
      <c r="C331" s="565" t="s">
        <v>914</v>
      </c>
      <c r="D331" s="381">
        <v>2012</v>
      </c>
      <c r="E331" s="536" t="s">
        <v>883</v>
      </c>
      <c r="F331" s="536" t="s">
        <v>880</v>
      </c>
      <c r="G331" s="536" t="s">
        <v>1042</v>
      </c>
      <c r="H331" s="569" t="s">
        <v>1035</v>
      </c>
      <c r="I331" s="325">
        <v>1</v>
      </c>
      <c r="J331" s="536" t="s">
        <v>1084</v>
      </c>
      <c r="K331" s="325">
        <v>0</v>
      </c>
      <c r="L331" s="325">
        <v>1</v>
      </c>
      <c r="M331" s="325">
        <v>0</v>
      </c>
      <c r="N331" s="325">
        <f t="shared" si="8"/>
        <v>1</v>
      </c>
    </row>
    <row r="332" spans="1:14" s="804" customFormat="1">
      <c r="A332" s="565" t="s">
        <v>906</v>
      </c>
      <c r="B332" s="565" t="s">
        <v>906</v>
      </c>
      <c r="C332" s="565" t="s">
        <v>914</v>
      </c>
      <c r="D332" s="381">
        <v>2012</v>
      </c>
      <c r="E332" s="536" t="s">
        <v>883</v>
      </c>
      <c r="F332" s="536" t="s">
        <v>880</v>
      </c>
      <c r="G332" s="536" t="s">
        <v>1042</v>
      </c>
      <c r="H332" s="569" t="s">
        <v>516</v>
      </c>
      <c r="I332" s="325">
        <v>2</v>
      </c>
      <c r="J332" s="536" t="s">
        <v>1084</v>
      </c>
      <c r="K332" s="325">
        <v>0</v>
      </c>
      <c r="L332" s="325">
        <v>188</v>
      </c>
      <c r="M332" s="325">
        <v>0</v>
      </c>
      <c r="N332" s="325">
        <f t="shared" si="8"/>
        <v>188</v>
      </c>
    </row>
    <row r="333" spans="1:14" s="804" customFormat="1">
      <c r="A333" s="565" t="s">
        <v>906</v>
      </c>
      <c r="B333" s="565" t="s">
        <v>906</v>
      </c>
      <c r="C333" s="565" t="s">
        <v>914</v>
      </c>
      <c r="D333" s="381">
        <v>2012</v>
      </c>
      <c r="E333" s="536" t="s">
        <v>883</v>
      </c>
      <c r="F333" s="536" t="s">
        <v>880</v>
      </c>
      <c r="G333" s="536" t="s">
        <v>1042</v>
      </c>
      <c r="H333" s="569" t="s">
        <v>702</v>
      </c>
      <c r="I333" s="325">
        <v>1</v>
      </c>
      <c r="J333" s="536" t="s">
        <v>1084</v>
      </c>
      <c r="K333" s="325">
        <v>0</v>
      </c>
      <c r="L333" s="325">
        <v>6</v>
      </c>
      <c r="M333" s="325">
        <v>2</v>
      </c>
      <c r="N333" s="325">
        <f t="shared" si="8"/>
        <v>8</v>
      </c>
    </row>
    <row r="334" spans="1:14" s="804" customFormat="1">
      <c r="A334" s="565" t="s">
        <v>906</v>
      </c>
      <c r="B334" s="565" t="s">
        <v>906</v>
      </c>
      <c r="C334" s="565" t="s">
        <v>914</v>
      </c>
      <c r="D334" s="381">
        <v>2012</v>
      </c>
      <c r="E334" s="536" t="s">
        <v>883</v>
      </c>
      <c r="F334" s="536" t="s">
        <v>880</v>
      </c>
      <c r="G334" s="536" t="s">
        <v>1042</v>
      </c>
      <c r="H334" s="569" t="s">
        <v>997</v>
      </c>
      <c r="I334" s="325">
        <v>1</v>
      </c>
      <c r="J334" s="536" t="s">
        <v>1084</v>
      </c>
      <c r="K334" s="325">
        <v>0</v>
      </c>
      <c r="L334" s="325">
        <v>1036</v>
      </c>
      <c r="M334" s="325">
        <v>9</v>
      </c>
      <c r="N334" s="325">
        <f t="shared" si="8"/>
        <v>1045</v>
      </c>
    </row>
    <row r="335" spans="1:14" s="804" customFormat="1">
      <c r="A335" s="565" t="s">
        <v>906</v>
      </c>
      <c r="B335" s="565" t="s">
        <v>906</v>
      </c>
      <c r="C335" s="565" t="s">
        <v>914</v>
      </c>
      <c r="D335" s="381">
        <v>2012</v>
      </c>
      <c r="E335" s="536" t="s">
        <v>883</v>
      </c>
      <c r="F335" s="536" t="s">
        <v>880</v>
      </c>
      <c r="G335" s="536" t="s">
        <v>1042</v>
      </c>
      <c r="H335" s="569" t="s">
        <v>998</v>
      </c>
      <c r="I335" s="325">
        <v>1</v>
      </c>
      <c r="J335" s="536" t="s">
        <v>1084</v>
      </c>
      <c r="K335" s="325">
        <v>0</v>
      </c>
      <c r="L335" s="325">
        <v>968</v>
      </c>
      <c r="M335" s="325">
        <v>18</v>
      </c>
      <c r="N335" s="325">
        <f t="shared" si="8"/>
        <v>986</v>
      </c>
    </row>
    <row r="336" spans="1:14" s="804" customFormat="1">
      <c r="A336" s="565" t="s">
        <v>906</v>
      </c>
      <c r="B336" s="565" t="s">
        <v>906</v>
      </c>
      <c r="C336" s="565" t="s">
        <v>914</v>
      </c>
      <c r="D336" s="381">
        <v>2012</v>
      </c>
      <c r="E336" s="536" t="s">
        <v>883</v>
      </c>
      <c r="F336" s="536" t="s">
        <v>880</v>
      </c>
      <c r="G336" s="536" t="s">
        <v>1042</v>
      </c>
      <c r="H336" s="569" t="s">
        <v>410</v>
      </c>
      <c r="I336" s="325">
        <v>1</v>
      </c>
      <c r="J336" s="536" t="s">
        <v>1084</v>
      </c>
      <c r="K336" s="325">
        <v>0</v>
      </c>
      <c r="L336" s="325">
        <v>186</v>
      </c>
      <c r="M336" s="325">
        <v>0</v>
      </c>
      <c r="N336" s="325">
        <f t="shared" si="8"/>
        <v>186</v>
      </c>
    </row>
    <row r="337" spans="1:14" s="804" customFormat="1">
      <c r="A337" s="565" t="s">
        <v>906</v>
      </c>
      <c r="B337" s="565" t="s">
        <v>906</v>
      </c>
      <c r="C337" s="565" t="s">
        <v>914</v>
      </c>
      <c r="D337" s="381">
        <v>2012</v>
      </c>
      <c r="E337" s="536" t="s">
        <v>883</v>
      </c>
      <c r="F337" s="536" t="s">
        <v>880</v>
      </c>
      <c r="G337" s="536" t="s">
        <v>1042</v>
      </c>
      <c r="H337" s="569" t="s">
        <v>22</v>
      </c>
      <c r="I337" s="325">
        <v>1</v>
      </c>
      <c r="J337" s="536" t="s">
        <v>1084</v>
      </c>
      <c r="K337" s="325">
        <v>0</v>
      </c>
      <c r="L337" s="325">
        <v>39</v>
      </c>
      <c r="M337" s="325">
        <v>4</v>
      </c>
      <c r="N337" s="325">
        <f t="shared" si="8"/>
        <v>43</v>
      </c>
    </row>
    <row r="338" spans="1:14" s="804" customFormat="1">
      <c r="A338" s="565" t="s">
        <v>906</v>
      </c>
      <c r="B338" s="565" t="s">
        <v>906</v>
      </c>
      <c r="C338" s="565" t="s">
        <v>914</v>
      </c>
      <c r="D338" s="381">
        <v>2012</v>
      </c>
      <c r="E338" s="536" t="s">
        <v>883</v>
      </c>
      <c r="F338" s="536" t="s">
        <v>880</v>
      </c>
      <c r="G338" s="536" t="s">
        <v>1042</v>
      </c>
      <c r="H338" s="569" t="s">
        <v>999</v>
      </c>
      <c r="I338" s="325">
        <v>1</v>
      </c>
      <c r="J338" s="536" t="s">
        <v>1084</v>
      </c>
      <c r="K338" s="325">
        <v>0</v>
      </c>
      <c r="L338" s="325">
        <v>473</v>
      </c>
      <c r="M338" s="325">
        <v>19</v>
      </c>
      <c r="N338" s="325">
        <f t="shared" si="8"/>
        <v>492</v>
      </c>
    </row>
    <row r="339" spans="1:14" s="804" customFormat="1">
      <c r="A339" s="565" t="s">
        <v>906</v>
      </c>
      <c r="B339" s="565" t="s">
        <v>906</v>
      </c>
      <c r="C339" s="565" t="s">
        <v>914</v>
      </c>
      <c r="D339" s="381">
        <v>2012</v>
      </c>
      <c r="E339" s="536" t="s">
        <v>883</v>
      </c>
      <c r="F339" s="536" t="s">
        <v>880</v>
      </c>
      <c r="G339" s="536" t="s">
        <v>1042</v>
      </c>
      <c r="H339" s="569" t="s">
        <v>144</v>
      </c>
      <c r="I339" s="325">
        <v>1</v>
      </c>
      <c r="J339" s="536" t="s">
        <v>1084</v>
      </c>
      <c r="K339" s="325">
        <v>0</v>
      </c>
      <c r="L339" s="325">
        <v>9</v>
      </c>
      <c r="M339" s="325">
        <v>16</v>
      </c>
      <c r="N339" s="325">
        <f t="shared" si="8"/>
        <v>25</v>
      </c>
    </row>
    <row r="340" spans="1:14" s="804" customFormat="1">
      <c r="A340" s="565" t="s">
        <v>906</v>
      </c>
      <c r="B340" s="565" t="s">
        <v>906</v>
      </c>
      <c r="C340" s="565" t="s">
        <v>914</v>
      </c>
      <c r="D340" s="381">
        <v>2012</v>
      </c>
      <c r="E340" s="536" t="s">
        <v>883</v>
      </c>
      <c r="F340" s="536" t="s">
        <v>880</v>
      </c>
      <c r="G340" s="536" t="s">
        <v>1042</v>
      </c>
      <c r="H340" s="569" t="s">
        <v>1072</v>
      </c>
      <c r="I340" s="325">
        <v>1</v>
      </c>
      <c r="J340" s="536" t="s">
        <v>1084</v>
      </c>
      <c r="K340" s="325">
        <v>0</v>
      </c>
      <c r="L340" s="325">
        <v>1</v>
      </c>
      <c r="M340" s="325">
        <v>0</v>
      </c>
      <c r="N340" s="325">
        <f t="shared" si="8"/>
        <v>1</v>
      </c>
    </row>
    <row r="341" spans="1:14" s="804" customFormat="1">
      <c r="A341" s="565" t="s">
        <v>906</v>
      </c>
      <c r="B341" s="565" t="s">
        <v>906</v>
      </c>
      <c r="C341" s="565" t="s">
        <v>914</v>
      </c>
      <c r="D341" s="381">
        <v>2012</v>
      </c>
      <c r="E341" s="536" t="s">
        <v>883</v>
      </c>
      <c r="F341" s="536" t="s">
        <v>880</v>
      </c>
      <c r="G341" s="536" t="s">
        <v>1042</v>
      </c>
      <c r="H341" s="569" t="s">
        <v>23</v>
      </c>
      <c r="I341" s="325">
        <v>1</v>
      </c>
      <c r="J341" s="536" t="s">
        <v>1084</v>
      </c>
      <c r="K341" s="325">
        <v>0</v>
      </c>
      <c r="L341" s="325">
        <v>558</v>
      </c>
      <c r="M341" s="325">
        <v>1</v>
      </c>
      <c r="N341" s="325">
        <f t="shared" si="8"/>
        <v>559</v>
      </c>
    </row>
    <row r="342" spans="1:14" s="804" customFormat="1">
      <c r="A342" s="565" t="s">
        <v>906</v>
      </c>
      <c r="B342" s="565" t="s">
        <v>906</v>
      </c>
      <c r="C342" s="565" t="s">
        <v>914</v>
      </c>
      <c r="D342" s="381">
        <v>2012</v>
      </c>
      <c r="E342" s="536" t="s">
        <v>883</v>
      </c>
      <c r="F342" s="536" t="s">
        <v>880</v>
      </c>
      <c r="G342" s="536" t="s">
        <v>1042</v>
      </c>
      <c r="H342" s="569" t="s">
        <v>1038</v>
      </c>
      <c r="I342" s="325">
        <v>3</v>
      </c>
      <c r="J342" s="536" t="s">
        <v>1084</v>
      </c>
      <c r="K342" s="325">
        <v>0</v>
      </c>
      <c r="L342" s="325">
        <v>28</v>
      </c>
      <c r="M342" s="325">
        <v>0</v>
      </c>
      <c r="N342" s="325">
        <f t="shared" si="8"/>
        <v>28</v>
      </c>
    </row>
    <row r="343" spans="1:14" s="804" customFormat="1">
      <c r="A343" s="565" t="s">
        <v>906</v>
      </c>
      <c r="B343" s="565" t="s">
        <v>906</v>
      </c>
      <c r="C343" s="565" t="s">
        <v>914</v>
      </c>
      <c r="D343" s="381">
        <v>2012</v>
      </c>
      <c r="E343" s="536" t="s">
        <v>883</v>
      </c>
      <c r="F343" s="536" t="s">
        <v>880</v>
      </c>
      <c r="G343" s="536" t="s">
        <v>1042</v>
      </c>
      <c r="H343" s="569" t="s">
        <v>1001</v>
      </c>
      <c r="I343" s="381">
        <v>1</v>
      </c>
      <c r="J343" s="536" t="s">
        <v>1084</v>
      </c>
      <c r="K343" s="325">
        <v>0</v>
      </c>
      <c r="L343" s="325">
        <v>0</v>
      </c>
      <c r="M343" s="325">
        <v>100</v>
      </c>
      <c r="N343" s="325">
        <f t="shared" si="8"/>
        <v>100</v>
      </c>
    </row>
    <row r="344" spans="1:14" s="804" customFormat="1">
      <c r="A344" s="565" t="s">
        <v>906</v>
      </c>
      <c r="B344" s="565" t="s">
        <v>906</v>
      </c>
      <c r="C344" s="565" t="s">
        <v>914</v>
      </c>
      <c r="D344" s="381">
        <v>2012</v>
      </c>
      <c r="E344" s="536" t="s">
        <v>883</v>
      </c>
      <c r="F344" s="536" t="s">
        <v>880</v>
      </c>
      <c r="G344" s="536" t="s">
        <v>1042</v>
      </c>
      <c r="H344" s="569" t="s">
        <v>668</v>
      </c>
      <c r="I344" s="325">
        <v>3</v>
      </c>
      <c r="J344" s="536" t="s">
        <v>1084</v>
      </c>
      <c r="K344" s="325">
        <v>0</v>
      </c>
      <c r="L344" s="325">
        <v>1</v>
      </c>
      <c r="M344" s="325">
        <v>0</v>
      </c>
      <c r="N344" s="325">
        <f t="shared" si="8"/>
        <v>1</v>
      </c>
    </row>
    <row r="345" spans="1:14" s="804" customFormat="1">
      <c r="A345" s="565" t="s">
        <v>906</v>
      </c>
      <c r="B345" s="565" t="s">
        <v>906</v>
      </c>
      <c r="C345" s="565" t="s">
        <v>914</v>
      </c>
      <c r="D345" s="381">
        <v>2012</v>
      </c>
      <c r="E345" s="536" t="s">
        <v>883</v>
      </c>
      <c r="F345" s="536" t="s">
        <v>880</v>
      </c>
      <c r="G345" s="536" t="s">
        <v>1042</v>
      </c>
      <c r="H345" s="569" t="s">
        <v>586</v>
      </c>
      <c r="I345" s="325">
        <v>2</v>
      </c>
      <c r="J345" s="536" t="s">
        <v>1084</v>
      </c>
      <c r="K345" s="325">
        <v>0</v>
      </c>
      <c r="L345" s="325">
        <v>132</v>
      </c>
      <c r="M345" s="325">
        <v>132</v>
      </c>
      <c r="N345" s="325">
        <f t="shared" si="8"/>
        <v>264</v>
      </c>
    </row>
    <row r="346" spans="1:14" s="804" customFormat="1">
      <c r="A346" s="565" t="s">
        <v>906</v>
      </c>
      <c r="B346" s="565" t="s">
        <v>906</v>
      </c>
      <c r="C346" s="565" t="s">
        <v>914</v>
      </c>
      <c r="D346" s="381">
        <v>2012</v>
      </c>
      <c r="E346" s="536" t="s">
        <v>883</v>
      </c>
      <c r="F346" s="536" t="s">
        <v>880</v>
      </c>
      <c r="G346" s="536" t="s">
        <v>1042</v>
      </c>
      <c r="H346" s="569" t="s">
        <v>1003</v>
      </c>
      <c r="I346" s="325">
        <v>1</v>
      </c>
      <c r="J346" s="536" t="s">
        <v>1084</v>
      </c>
      <c r="K346" s="325">
        <v>0</v>
      </c>
      <c r="L346" s="325">
        <v>19</v>
      </c>
      <c r="M346" s="325">
        <v>208</v>
      </c>
      <c r="N346" s="325">
        <f t="shared" si="8"/>
        <v>227</v>
      </c>
    </row>
    <row r="347" spans="1:14" s="804" customFormat="1">
      <c r="A347" s="565" t="s">
        <v>906</v>
      </c>
      <c r="B347" s="565" t="s">
        <v>906</v>
      </c>
      <c r="C347" s="565" t="s">
        <v>914</v>
      </c>
      <c r="D347" s="381">
        <v>2012</v>
      </c>
      <c r="E347" s="536" t="s">
        <v>883</v>
      </c>
      <c r="F347" s="536" t="s">
        <v>880</v>
      </c>
      <c r="G347" s="536" t="s">
        <v>1042</v>
      </c>
      <c r="H347" s="569" t="s">
        <v>518</v>
      </c>
      <c r="I347" s="325">
        <v>2</v>
      </c>
      <c r="J347" s="536" t="s">
        <v>1084</v>
      </c>
      <c r="K347" s="325">
        <v>0</v>
      </c>
      <c r="L347" s="325">
        <v>90</v>
      </c>
      <c r="M347" s="325">
        <v>0</v>
      </c>
      <c r="N347" s="325">
        <f t="shared" si="8"/>
        <v>90</v>
      </c>
    </row>
    <row r="348" spans="1:14" s="804" customFormat="1">
      <c r="A348" s="565" t="s">
        <v>906</v>
      </c>
      <c r="B348" s="565" t="s">
        <v>906</v>
      </c>
      <c r="C348" s="565" t="s">
        <v>914</v>
      </c>
      <c r="D348" s="381">
        <v>2012</v>
      </c>
      <c r="E348" s="536" t="s">
        <v>883</v>
      </c>
      <c r="F348" s="536" t="s">
        <v>880</v>
      </c>
      <c r="G348" s="536" t="s">
        <v>1042</v>
      </c>
      <c r="H348" s="569" t="s">
        <v>647</v>
      </c>
      <c r="I348" s="325">
        <v>3</v>
      </c>
      <c r="J348" s="536" t="s">
        <v>1084</v>
      </c>
      <c r="K348" s="325">
        <v>0</v>
      </c>
      <c r="L348" s="325">
        <v>10</v>
      </c>
      <c r="M348" s="325">
        <v>0</v>
      </c>
      <c r="N348" s="325">
        <f t="shared" si="8"/>
        <v>10</v>
      </c>
    </row>
    <row r="349" spans="1:14" s="804" customFormat="1">
      <c r="A349" s="565" t="s">
        <v>906</v>
      </c>
      <c r="B349" s="565" t="s">
        <v>906</v>
      </c>
      <c r="C349" s="565" t="s">
        <v>914</v>
      </c>
      <c r="D349" s="381">
        <v>2012</v>
      </c>
      <c r="E349" s="536" t="s">
        <v>883</v>
      </c>
      <c r="F349" s="536" t="s">
        <v>880</v>
      </c>
      <c r="G349" s="536" t="s">
        <v>1042</v>
      </c>
      <c r="H349" s="569" t="s">
        <v>648</v>
      </c>
      <c r="I349" s="325">
        <v>3</v>
      </c>
      <c r="J349" s="536" t="s">
        <v>1084</v>
      </c>
      <c r="K349" s="325">
        <v>0</v>
      </c>
      <c r="L349" s="325">
        <v>1</v>
      </c>
      <c r="M349" s="325">
        <v>0</v>
      </c>
      <c r="N349" s="325">
        <f t="shared" si="8"/>
        <v>1</v>
      </c>
    </row>
    <row r="350" spans="1:14" s="804" customFormat="1">
      <c r="A350" s="565" t="s">
        <v>906</v>
      </c>
      <c r="B350" s="565" t="s">
        <v>906</v>
      </c>
      <c r="C350" s="565" t="s">
        <v>914</v>
      </c>
      <c r="D350" s="381">
        <v>2012</v>
      </c>
      <c r="E350" s="536" t="s">
        <v>883</v>
      </c>
      <c r="F350" s="536" t="s">
        <v>880</v>
      </c>
      <c r="G350" s="536" t="s">
        <v>1042</v>
      </c>
      <c r="H350" s="569" t="s">
        <v>74</v>
      </c>
      <c r="I350" s="325">
        <v>3</v>
      </c>
      <c r="J350" s="536" t="s">
        <v>1084</v>
      </c>
      <c r="K350" s="325">
        <v>0</v>
      </c>
      <c r="L350" s="325">
        <v>263</v>
      </c>
      <c r="M350" s="325">
        <v>57</v>
      </c>
      <c r="N350" s="325">
        <f t="shared" si="8"/>
        <v>320</v>
      </c>
    </row>
    <row r="351" spans="1:14" s="804" customFormat="1">
      <c r="A351" s="565" t="s">
        <v>906</v>
      </c>
      <c r="B351" s="565" t="s">
        <v>906</v>
      </c>
      <c r="C351" s="565" t="s">
        <v>914</v>
      </c>
      <c r="D351" s="381">
        <v>2012</v>
      </c>
      <c r="E351" s="536" t="s">
        <v>883</v>
      </c>
      <c r="F351" s="536" t="s">
        <v>880</v>
      </c>
      <c r="G351" s="536" t="s">
        <v>1042</v>
      </c>
      <c r="H351" s="569" t="s">
        <v>72</v>
      </c>
      <c r="I351" s="325">
        <v>3</v>
      </c>
      <c r="J351" s="536" t="s">
        <v>1084</v>
      </c>
      <c r="K351" s="325">
        <v>0</v>
      </c>
      <c r="L351" s="325">
        <v>1</v>
      </c>
      <c r="M351" s="325">
        <v>0</v>
      </c>
      <c r="N351" s="325">
        <f t="shared" si="8"/>
        <v>1</v>
      </c>
    </row>
    <row r="352" spans="1:14" s="804" customFormat="1">
      <c r="A352" s="565" t="s">
        <v>906</v>
      </c>
      <c r="B352" s="565" t="s">
        <v>906</v>
      </c>
      <c r="C352" s="565" t="s">
        <v>914</v>
      </c>
      <c r="D352" s="381">
        <v>2012</v>
      </c>
      <c r="E352" s="536" t="s">
        <v>883</v>
      </c>
      <c r="F352" s="536" t="s">
        <v>880</v>
      </c>
      <c r="G352" s="536" t="s">
        <v>1042</v>
      </c>
      <c r="H352" s="569" t="s">
        <v>1019</v>
      </c>
      <c r="I352" s="325">
        <v>2</v>
      </c>
      <c r="J352" s="536" t="s">
        <v>1084</v>
      </c>
      <c r="K352" s="325">
        <v>0</v>
      </c>
      <c r="L352" s="325">
        <v>2381</v>
      </c>
      <c r="M352" s="325">
        <v>0</v>
      </c>
      <c r="N352" s="325">
        <f t="shared" si="8"/>
        <v>2381</v>
      </c>
    </row>
    <row r="353" spans="1:14" s="804" customFormat="1">
      <c r="A353" s="565" t="s">
        <v>906</v>
      </c>
      <c r="B353" s="565" t="s">
        <v>906</v>
      </c>
      <c r="C353" s="565" t="s">
        <v>914</v>
      </c>
      <c r="D353" s="381">
        <v>2012</v>
      </c>
      <c r="E353" s="536" t="s">
        <v>883</v>
      </c>
      <c r="F353" s="536" t="s">
        <v>880</v>
      </c>
      <c r="G353" s="536" t="s">
        <v>1042</v>
      </c>
      <c r="H353" s="569" t="s">
        <v>703</v>
      </c>
      <c r="I353" s="325">
        <v>3</v>
      </c>
      <c r="J353" s="536" t="s">
        <v>1084</v>
      </c>
      <c r="K353" s="325">
        <v>0</v>
      </c>
      <c r="L353" s="325">
        <v>2</v>
      </c>
      <c r="M353" s="325">
        <v>0</v>
      </c>
      <c r="N353" s="325">
        <f t="shared" si="8"/>
        <v>2</v>
      </c>
    </row>
    <row r="354" spans="1:14" s="804" customFormat="1">
      <c r="A354" s="565" t="s">
        <v>906</v>
      </c>
      <c r="B354" s="565" t="s">
        <v>906</v>
      </c>
      <c r="C354" s="565" t="s">
        <v>914</v>
      </c>
      <c r="D354" s="381">
        <v>2012</v>
      </c>
      <c r="E354" s="536" t="s">
        <v>883</v>
      </c>
      <c r="F354" s="536" t="s">
        <v>880</v>
      </c>
      <c r="G354" s="536" t="s">
        <v>1042</v>
      </c>
      <c r="H354" s="569" t="s">
        <v>649</v>
      </c>
      <c r="I354" s="325">
        <v>3</v>
      </c>
      <c r="J354" s="536" t="s">
        <v>1084</v>
      </c>
      <c r="K354" s="325">
        <v>0</v>
      </c>
      <c r="L354" s="325">
        <v>1</v>
      </c>
      <c r="M354" s="325">
        <v>0</v>
      </c>
      <c r="N354" s="325">
        <f t="shared" si="8"/>
        <v>1</v>
      </c>
    </row>
    <row r="355" spans="1:14" s="804" customFormat="1">
      <c r="A355" s="565" t="s">
        <v>906</v>
      </c>
      <c r="B355" s="565" t="s">
        <v>906</v>
      </c>
      <c r="C355" s="565" t="s">
        <v>914</v>
      </c>
      <c r="D355" s="381">
        <v>2012</v>
      </c>
      <c r="E355" s="536" t="s">
        <v>883</v>
      </c>
      <c r="F355" s="536" t="s">
        <v>880</v>
      </c>
      <c r="G355" s="536" t="s">
        <v>1042</v>
      </c>
      <c r="H355" s="569" t="s">
        <v>669</v>
      </c>
      <c r="I355" s="325">
        <v>3</v>
      </c>
      <c r="J355" s="536" t="s">
        <v>1084</v>
      </c>
      <c r="K355" s="325">
        <v>0</v>
      </c>
      <c r="L355" s="325">
        <v>4</v>
      </c>
      <c r="M355" s="325">
        <v>0</v>
      </c>
      <c r="N355" s="325">
        <f t="shared" si="8"/>
        <v>4</v>
      </c>
    </row>
    <row r="356" spans="1:14" s="804" customFormat="1">
      <c r="A356" s="565" t="s">
        <v>906</v>
      </c>
      <c r="B356" s="565" t="s">
        <v>906</v>
      </c>
      <c r="C356" s="565" t="s">
        <v>914</v>
      </c>
      <c r="D356" s="381">
        <v>2012</v>
      </c>
      <c r="E356" s="536" t="s">
        <v>883</v>
      </c>
      <c r="F356" s="536" t="s">
        <v>880</v>
      </c>
      <c r="G356" s="536" t="s">
        <v>1042</v>
      </c>
      <c r="H356" s="569" t="s">
        <v>650</v>
      </c>
      <c r="I356" s="325">
        <v>3</v>
      </c>
      <c r="J356" s="536" t="s">
        <v>1084</v>
      </c>
      <c r="K356" s="325">
        <v>0</v>
      </c>
      <c r="L356" s="325">
        <v>1937</v>
      </c>
      <c r="M356" s="325">
        <v>0</v>
      </c>
      <c r="N356" s="325">
        <f t="shared" si="8"/>
        <v>1937</v>
      </c>
    </row>
    <row r="357" spans="1:14" s="804" customFormat="1">
      <c r="A357" s="565" t="s">
        <v>906</v>
      </c>
      <c r="B357" s="565" t="s">
        <v>906</v>
      </c>
      <c r="C357" s="565" t="s">
        <v>914</v>
      </c>
      <c r="D357" s="381">
        <v>2012</v>
      </c>
      <c r="E357" s="536" t="s">
        <v>883</v>
      </c>
      <c r="F357" s="536" t="s">
        <v>880</v>
      </c>
      <c r="G357" s="536" t="s">
        <v>1042</v>
      </c>
      <c r="H357" s="569" t="s">
        <v>651</v>
      </c>
      <c r="I357" s="325">
        <v>3</v>
      </c>
      <c r="J357" s="536" t="s">
        <v>1084</v>
      </c>
      <c r="K357" s="325">
        <v>0</v>
      </c>
      <c r="L357" s="325">
        <v>1344</v>
      </c>
      <c r="M357" s="325">
        <v>0</v>
      </c>
      <c r="N357" s="325">
        <f t="shared" si="8"/>
        <v>1344</v>
      </c>
    </row>
    <row r="358" spans="1:14" s="804" customFormat="1">
      <c r="A358" s="565" t="s">
        <v>906</v>
      </c>
      <c r="B358" s="565" t="s">
        <v>906</v>
      </c>
      <c r="C358" s="565" t="s">
        <v>914</v>
      </c>
      <c r="D358" s="381">
        <v>2012</v>
      </c>
      <c r="E358" s="536" t="s">
        <v>883</v>
      </c>
      <c r="F358" s="536" t="s">
        <v>880</v>
      </c>
      <c r="G358" s="536" t="s">
        <v>1042</v>
      </c>
      <c r="H358" s="569" t="s">
        <v>956</v>
      </c>
      <c r="I358" s="325">
        <v>1</v>
      </c>
      <c r="J358" s="536" t="s">
        <v>1084</v>
      </c>
      <c r="K358" s="325">
        <v>0</v>
      </c>
      <c r="L358" s="325">
        <v>1183</v>
      </c>
      <c r="M358" s="325">
        <v>0</v>
      </c>
      <c r="N358" s="325">
        <f t="shared" si="8"/>
        <v>1183</v>
      </c>
    </row>
    <row r="359" spans="1:14" s="804" customFormat="1">
      <c r="A359" s="565" t="s">
        <v>906</v>
      </c>
      <c r="B359" s="565" t="s">
        <v>906</v>
      </c>
      <c r="C359" s="565" t="s">
        <v>914</v>
      </c>
      <c r="D359" s="381">
        <v>2012</v>
      </c>
      <c r="E359" s="536" t="s">
        <v>883</v>
      </c>
      <c r="F359" s="536" t="s">
        <v>880</v>
      </c>
      <c r="G359" s="536" t="s">
        <v>1042</v>
      </c>
      <c r="H359" s="569" t="s">
        <v>26</v>
      </c>
      <c r="I359" s="325">
        <v>3</v>
      </c>
      <c r="J359" s="536" t="s">
        <v>1084</v>
      </c>
      <c r="K359" s="325">
        <v>0</v>
      </c>
      <c r="L359" s="325">
        <v>44</v>
      </c>
      <c r="M359" s="325">
        <v>2</v>
      </c>
      <c r="N359" s="325">
        <f t="shared" si="8"/>
        <v>46</v>
      </c>
    </row>
    <row r="360" spans="1:14" s="804" customFormat="1">
      <c r="A360" s="565" t="s">
        <v>906</v>
      </c>
      <c r="B360" s="565" t="s">
        <v>906</v>
      </c>
      <c r="C360" s="565" t="s">
        <v>914</v>
      </c>
      <c r="D360" s="381">
        <v>2012</v>
      </c>
      <c r="E360" s="536" t="s">
        <v>883</v>
      </c>
      <c r="F360" s="536" t="s">
        <v>880</v>
      </c>
      <c r="G360" s="536" t="s">
        <v>1042</v>
      </c>
      <c r="H360" s="569" t="s">
        <v>670</v>
      </c>
      <c r="I360" s="325">
        <v>3</v>
      </c>
      <c r="J360" s="536" t="s">
        <v>1084</v>
      </c>
      <c r="K360" s="325">
        <v>0</v>
      </c>
      <c r="L360" s="325">
        <v>10</v>
      </c>
      <c r="M360" s="325">
        <v>0</v>
      </c>
      <c r="N360" s="325">
        <f t="shared" si="8"/>
        <v>10</v>
      </c>
    </row>
    <row r="361" spans="1:14" s="804" customFormat="1">
      <c r="A361" s="565" t="s">
        <v>906</v>
      </c>
      <c r="B361" s="565" t="s">
        <v>906</v>
      </c>
      <c r="C361" s="565" t="s">
        <v>914</v>
      </c>
      <c r="D361" s="381">
        <v>2012</v>
      </c>
      <c r="E361" s="536" t="s">
        <v>883</v>
      </c>
      <c r="F361" s="536" t="s">
        <v>880</v>
      </c>
      <c r="G361" s="536" t="s">
        <v>1042</v>
      </c>
      <c r="H361" s="569" t="s">
        <v>27</v>
      </c>
      <c r="I361" s="325">
        <v>2</v>
      </c>
      <c r="J361" s="536" t="s">
        <v>1084</v>
      </c>
      <c r="K361" s="325">
        <v>0</v>
      </c>
      <c r="L361" s="325">
        <v>94</v>
      </c>
      <c r="M361" s="325">
        <v>0</v>
      </c>
      <c r="N361" s="325">
        <f t="shared" si="8"/>
        <v>94</v>
      </c>
    </row>
    <row r="362" spans="1:14" s="804" customFormat="1">
      <c r="A362" s="565" t="s">
        <v>906</v>
      </c>
      <c r="B362" s="565" t="s">
        <v>906</v>
      </c>
      <c r="C362" s="565" t="s">
        <v>914</v>
      </c>
      <c r="D362" s="381">
        <v>2012</v>
      </c>
      <c r="E362" s="536" t="s">
        <v>883</v>
      </c>
      <c r="F362" s="536" t="s">
        <v>880</v>
      </c>
      <c r="G362" s="536" t="s">
        <v>1042</v>
      </c>
      <c r="H362" s="569" t="s">
        <v>652</v>
      </c>
      <c r="I362" s="325">
        <v>3</v>
      </c>
      <c r="J362" s="536" t="s">
        <v>1084</v>
      </c>
      <c r="K362" s="325">
        <v>0</v>
      </c>
      <c r="L362" s="325">
        <v>97</v>
      </c>
      <c r="M362" s="325">
        <v>0</v>
      </c>
      <c r="N362" s="325">
        <f t="shared" si="8"/>
        <v>97</v>
      </c>
    </row>
    <row r="363" spans="1:14" s="804" customFormat="1">
      <c r="A363" s="565" t="s">
        <v>906</v>
      </c>
      <c r="B363" s="565" t="s">
        <v>906</v>
      </c>
      <c r="C363" s="565" t="s">
        <v>914</v>
      </c>
      <c r="D363" s="381">
        <v>2012</v>
      </c>
      <c r="E363" s="536" t="s">
        <v>883</v>
      </c>
      <c r="F363" s="536" t="s">
        <v>880</v>
      </c>
      <c r="G363" s="536" t="s">
        <v>1042</v>
      </c>
      <c r="H363" s="569" t="s">
        <v>688</v>
      </c>
      <c r="I363" s="325">
        <v>3</v>
      </c>
      <c r="J363" s="536" t="s">
        <v>1084</v>
      </c>
      <c r="K363" s="325">
        <v>0</v>
      </c>
      <c r="L363" s="325">
        <v>124</v>
      </c>
      <c r="M363" s="325">
        <v>0</v>
      </c>
      <c r="N363" s="325">
        <f t="shared" si="8"/>
        <v>124</v>
      </c>
    </row>
    <row r="364" spans="1:14" s="804" customFormat="1">
      <c r="A364" s="565" t="s">
        <v>906</v>
      </c>
      <c r="B364" s="565" t="s">
        <v>906</v>
      </c>
      <c r="C364" s="565" t="s">
        <v>914</v>
      </c>
      <c r="D364" s="381">
        <v>2012</v>
      </c>
      <c r="E364" s="536" t="s">
        <v>883</v>
      </c>
      <c r="F364" s="536" t="s">
        <v>880</v>
      </c>
      <c r="G364" s="536" t="s">
        <v>1042</v>
      </c>
      <c r="H364" s="569" t="s">
        <v>672</v>
      </c>
      <c r="I364" s="325">
        <v>3</v>
      </c>
      <c r="J364" s="536" t="s">
        <v>1084</v>
      </c>
      <c r="K364" s="325">
        <v>0</v>
      </c>
      <c r="L364" s="325">
        <v>3</v>
      </c>
      <c r="M364" s="325">
        <v>0</v>
      </c>
      <c r="N364" s="325">
        <f t="shared" si="8"/>
        <v>3</v>
      </c>
    </row>
    <row r="365" spans="1:14" s="804" customFormat="1">
      <c r="A365" s="565" t="s">
        <v>906</v>
      </c>
      <c r="B365" s="565" t="s">
        <v>906</v>
      </c>
      <c r="C365" s="565" t="s">
        <v>914</v>
      </c>
      <c r="D365" s="381">
        <v>2012</v>
      </c>
      <c r="E365" s="536" t="s">
        <v>883</v>
      </c>
      <c r="F365" s="536" t="s">
        <v>880</v>
      </c>
      <c r="G365" s="536" t="s">
        <v>1042</v>
      </c>
      <c r="H365" s="569" t="s">
        <v>704</v>
      </c>
      <c r="I365" s="325">
        <v>1</v>
      </c>
      <c r="J365" s="536" t="s">
        <v>1084</v>
      </c>
      <c r="K365" s="325">
        <v>0</v>
      </c>
      <c r="L365" s="325">
        <v>3</v>
      </c>
      <c r="M365" s="325">
        <v>0</v>
      </c>
      <c r="N365" s="325">
        <f t="shared" ref="N365:N428" si="9">K365+L365+M365</f>
        <v>3</v>
      </c>
    </row>
    <row r="366" spans="1:14" s="804" customFormat="1">
      <c r="A366" s="565" t="s">
        <v>906</v>
      </c>
      <c r="B366" s="565" t="s">
        <v>906</v>
      </c>
      <c r="C366" s="565" t="s">
        <v>914</v>
      </c>
      <c r="D366" s="381">
        <v>2012</v>
      </c>
      <c r="E366" s="536" t="s">
        <v>883</v>
      </c>
      <c r="F366" s="536" t="s">
        <v>880</v>
      </c>
      <c r="G366" s="536" t="s">
        <v>1042</v>
      </c>
      <c r="H366" s="569" t="s">
        <v>705</v>
      </c>
      <c r="I366" s="325">
        <v>3</v>
      </c>
      <c r="J366" s="536" t="s">
        <v>1084</v>
      </c>
      <c r="K366" s="325">
        <v>0</v>
      </c>
      <c r="L366" s="325">
        <v>1</v>
      </c>
      <c r="M366" s="325">
        <v>3</v>
      </c>
      <c r="N366" s="325">
        <f t="shared" si="9"/>
        <v>4</v>
      </c>
    </row>
    <row r="367" spans="1:14" s="804" customFormat="1">
      <c r="A367" s="565" t="s">
        <v>906</v>
      </c>
      <c r="B367" s="565" t="s">
        <v>906</v>
      </c>
      <c r="C367" s="565" t="s">
        <v>914</v>
      </c>
      <c r="D367" s="381">
        <v>2012</v>
      </c>
      <c r="E367" s="536" t="s">
        <v>883</v>
      </c>
      <c r="F367" s="536" t="s">
        <v>880</v>
      </c>
      <c r="G367" s="536" t="s">
        <v>1042</v>
      </c>
      <c r="H367" s="569" t="s">
        <v>653</v>
      </c>
      <c r="I367" s="325">
        <v>3</v>
      </c>
      <c r="J367" s="536" t="s">
        <v>1084</v>
      </c>
      <c r="K367" s="325">
        <v>0</v>
      </c>
      <c r="L367" s="325">
        <v>22</v>
      </c>
      <c r="M367" s="325">
        <v>0</v>
      </c>
      <c r="N367" s="325">
        <f t="shared" si="9"/>
        <v>22</v>
      </c>
    </row>
    <row r="368" spans="1:14" s="804" customFormat="1">
      <c r="A368" s="565" t="s">
        <v>906</v>
      </c>
      <c r="B368" s="565" t="s">
        <v>906</v>
      </c>
      <c r="C368" s="565" t="s">
        <v>914</v>
      </c>
      <c r="D368" s="381">
        <v>2012</v>
      </c>
      <c r="E368" s="536" t="s">
        <v>883</v>
      </c>
      <c r="F368" s="536" t="s">
        <v>880</v>
      </c>
      <c r="G368" s="536" t="s">
        <v>1042</v>
      </c>
      <c r="H368" s="569" t="s">
        <v>706</v>
      </c>
      <c r="I368" s="325">
        <v>3</v>
      </c>
      <c r="J368" s="536" t="s">
        <v>1084</v>
      </c>
      <c r="K368" s="325">
        <v>0</v>
      </c>
      <c r="L368" s="325">
        <v>3</v>
      </c>
      <c r="M368" s="325">
        <v>0</v>
      </c>
      <c r="N368" s="325">
        <f t="shared" si="9"/>
        <v>3</v>
      </c>
    </row>
    <row r="369" spans="1:14" s="804" customFormat="1">
      <c r="A369" s="565" t="s">
        <v>906</v>
      </c>
      <c r="B369" s="565" t="s">
        <v>906</v>
      </c>
      <c r="C369" s="565" t="s">
        <v>914</v>
      </c>
      <c r="D369" s="381">
        <v>2012</v>
      </c>
      <c r="E369" s="536" t="s">
        <v>883</v>
      </c>
      <c r="F369" s="536" t="s">
        <v>880</v>
      </c>
      <c r="G369" s="536" t="s">
        <v>1042</v>
      </c>
      <c r="H369" s="569" t="s">
        <v>674</v>
      </c>
      <c r="I369" s="325">
        <v>3</v>
      </c>
      <c r="J369" s="536" t="s">
        <v>1084</v>
      </c>
      <c r="K369" s="325">
        <v>0</v>
      </c>
      <c r="L369" s="325">
        <v>51</v>
      </c>
      <c r="M369" s="325">
        <v>0</v>
      </c>
      <c r="N369" s="325">
        <f t="shared" si="9"/>
        <v>51</v>
      </c>
    </row>
    <row r="370" spans="1:14" s="804" customFormat="1">
      <c r="A370" s="565" t="s">
        <v>906</v>
      </c>
      <c r="B370" s="565" t="s">
        <v>906</v>
      </c>
      <c r="C370" s="565" t="s">
        <v>914</v>
      </c>
      <c r="D370" s="381">
        <v>2012</v>
      </c>
      <c r="E370" s="536" t="s">
        <v>883</v>
      </c>
      <c r="F370" s="536" t="s">
        <v>880</v>
      </c>
      <c r="G370" s="536" t="s">
        <v>1042</v>
      </c>
      <c r="H370" s="569" t="s">
        <v>1005</v>
      </c>
      <c r="I370" s="325">
        <v>2</v>
      </c>
      <c r="J370" s="536" t="s">
        <v>1084</v>
      </c>
      <c r="K370" s="325">
        <v>0</v>
      </c>
      <c r="L370" s="325">
        <v>497</v>
      </c>
      <c r="M370" s="325">
        <v>15</v>
      </c>
      <c r="N370" s="325">
        <f t="shared" si="9"/>
        <v>512</v>
      </c>
    </row>
    <row r="371" spans="1:14" s="804" customFormat="1">
      <c r="A371" s="565" t="s">
        <v>906</v>
      </c>
      <c r="B371" s="565" t="s">
        <v>906</v>
      </c>
      <c r="C371" s="565" t="s">
        <v>914</v>
      </c>
      <c r="D371" s="381">
        <v>2012</v>
      </c>
      <c r="E371" s="536" t="s">
        <v>883</v>
      </c>
      <c r="F371" s="536" t="s">
        <v>880</v>
      </c>
      <c r="G371" s="536" t="s">
        <v>1042</v>
      </c>
      <c r="H371" s="569" t="s">
        <v>28</v>
      </c>
      <c r="I371" s="325">
        <v>3</v>
      </c>
      <c r="J371" s="536" t="s">
        <v>1084</v>
      </c>
      <c r="K371" s="325">
        <v>0</v>
      </c>
      <c r="L371" s="325">
        <v>96</v>
      </c>
      <c r="M371" s="325">
        <v>4</v>
      </c>
      <c r="N371" s="325">
        <f t="shared" si="9"/>
        <v>100</v>
      </c>
    </row>
    <row r="372" spans="1:14" s="804" customFormat="1">
      <c r="A372" s="565" t="s">
        <v>906</v>
      </c>
      <c r="B372" s="565" t="s">
        <v>906</v>
      </c>
      <c r="C372" s="565" t="s">
        <v>914</v>
      </c>
      <c r="D372" s="381">
        <v>2012</v>
      </c>
      <c r="E372" s="536" t="s">
        <v>883</v>
      </c>
      <c r="F372" s="536" t="s">
        <v>880</v>
      </c>
      <c r="G372" s="536" t="s">
        <v>1042</v>
      </c>
      <c r="H372" s="569" t="s">
        <v>675</v>
      </c>
      <c r="I372" s="325">
        <v>3</v>
      </c>
      <c r="J372" s="536" t="s">
        <v>1084</v>
      </c>
      <c r="K372" s="325">
        <v>0</v>
      </c>
      <c r="L372" s="325">
        <v>9</v>
      </c>
      <c r="M372" s="325">
        <v>1</v>
      </c>
      <c r="N372" s="325">
        <f t="shared" si="9"/>
        <v>10</v>
      </c>
    </row>
    <row r="373" spans="1:14" s="804" customFormat="1">
      <c r="A373" s="565" t="s">
        <v>906</v>
      </c>
      <c r="B373" s="565" t="s">
        <v>906</v>
      </c>
      <c r="C373" s="565" t="s">
        <v>914</v>
      </c>
      <c r="D373" s="381">
        <v>2012</v>
      </c>
      <c r="E373" s="536" t="s">
        <v>883</v>
      </c>
      <c r="F373" s="536" t="s">
        <v>880</v>
      </c>
      <c r="G373" s="536" t="s">
        <v>1042</v>
      </c>
      <c r="H373" s="569" t="s">
        <v>622</v>
      </c>
      <c r="I373" s="381">
        <v>2</v>
      </c>
      <c r="J373" s="536" t="s">
        <v>1084</v>
      </c>
      <c r="K373" s="325">
        <v>0</v>
      </c>
      <c r="L373" s="325">
        <v>2477</v>
      </c>
      <c r="M373" s="325">
        <v>159</v>
      </c>
      <c r="N373" s="325">
        <f t="shared" si="9"/>
        <v>2636</v>
      </c>
    </row>
    <row r="374" spans="1:14" s="804" customFormat="1">
      <c r="A374" s="565" t="s">
        <v>906</v>
      </c>
      <c r="B374" s="565" t="s">
        <v>906</v>
      </c>
      <c r="C374" s="565" t="s">
        <v>914</v>
      </c>
      <c r="D374" s="381">
        <v>2012</v>
      </c>
      <c r="E374" s="536" t="s">
        <v>883</v>
      </c>
      <c r="F374" s="536" t="s">
        <v>880</v>
      </c>
      <c r="G374" s="536" t="s">
        <v>1042</v>
      </c>
      <c r="H374" s="569" t="s">
        <v>707</v>
      </c>
      <c r="I374" s="325">
        <v>3</v>
      </c>
      <c r="J374" s="536" t="s">
        <v>1084</v>
      </c>
      <c r="K374" s="325">
        <v>0</v>
      </c>
      <c r="L374" s="325">
        <v>2</v>
      </c>
      <c r="M374" s="325">
        <v>0</v>
      </c>
      <c r="N374" s="325">
        <f t="shared" si="9"/>
        <v>2</v>
      </c>
    </row>
    <row r="375" spans="1:14" s="804" customFormat="1">
      <c r="A375" s="565" t="s">
        <v>906</v>
      </c>
      <c r="B375" s="565" t="s">
        <v>906</v>
      </c>
      <c r="C375" s="565" t="s">
        <v>914</v>
      </c>
      <c r="D375" s="381">
        <v>2012</v>
      </c>
      <c r="E375" s="536" t="s">
        <v>883</v>
      </c>
      <c r="F375" s="536" t="s">
        <v>880</v>
      </c>
      <c r="G375" s="536" t="s">
        <v>1042</v>
      </c>
      <c r="H375" s="569" t="s">
        <v>690</v>
      </c>
      <c r="I375" s="325">
        <v>3</v>
      </c>
      <c r="J375" s="536" t="s">
        <v>1084</v>
      </c>
      <c r="K375" s="325">
        <v>0</v>
      </c>
      <c r="L375" s="325">
        <v>1</v>
      </c>
      <c r="M375" s="325">
        <v>0</v>
      </c>
      <c r="N375" s="325">
        <f t="shared" si="9"/>
        <v>1</v>
      </c>
    </row>
    <row r="376" spans="1:14" s="804" customFormat="1">
      <c r="A376" s="565" t="s">
        <v>906</v>
      </c>
      <c r="B376" s="565" t="s">
        <v>906</v>
      </c>
      <c r="C376" s="565" t="s">
        <v>914</v>
      </c>
      <c r="D376" s="381">
        <v>2012</v>
      </c>
      <c r="E376" s="536" t="s">
        <v>883</v>
      </c>
      <c r="F376" s="536" t="s">
        <v>880</v>
      </c>
      <c r="G376" s="536" t="s">
        <v>1042</v>
      </c>
      <c r="H376" s="569" t="s">
        <v>1075</v>
      </c>
      <c r="I376" s="325">
        <v>2</v>
      </c>
      <c r="J376" s="536" t="s">
        <v>1084</v>
      </c>
      <c r="K376" s="325">
        <v>0</v>
      </c>
      <c r="L376" s="325">
        <v>244</v>
      </c>
      <c r="M376" s="325">
        <v>3</v>
      </c>
      <c r="N376" s="325">
        <f t="shared" si="9"/>
        <v>247</v>
      </c>
    </row>
    <row r="377" spans="1:14" s="804" customFormat="1">
      <c r="A377" s="565" t="s">
        <v>906</v>
      </c>
      <c r="B377" s="565" t="s">
        <v>906</v>
      </c>
      <c r="C377" s="565" t="s">
        <v>914</v>
      </c>
      <c r="D377" s="381">
        <v>2012</v>
      </c>
      <c r="E377" s="536" t="s">
        <v>883</v>
      </c>
      <c r="F377" s="536" t="s">
        <v>880</v>
      </c>
      <c r="G377" s="536" t="s">
        <v>1042</v>
      </c>
      <c r="H377" s="569" t="s">
        <v>708</v>
      </c>
      <c r="I377" s="325">
        <v>3</v>
      </c>
      <c r="J377" s="536" t="s">
        <v>910</v>
      </c>
      <c r="K377" s="325">
        <v>0</v>
      </c>
      <c r="L377" s="325">
        <v>1</v>
      </c>
      <c r="M377" s="325">
        <v>0</v>
      </c>
      <c r="N377" s="325">
        <f t="shared" si="9"/>
        <v>1</v>
      </c>
    </row>
    <row r="378" spans="1:14" s="804" customFormat="1">
      <c r="A378" s="565" t="s">
        <v>906</v>
      </c>
      <c r="B378" s="565" t="s">
        <v>906</v>
      </c>
      <c r="C378" s="565" t="s">
        <v>914</v>
      </c>
      <c r="D378" s="381">
        <v>2012</v>
      </c>
      <c r="E378" s="536" t="s">
        <v>883</v>
      </c>
      <c r="F378" s="536" t="s">
        <v>880</v>
      </c>
      <c r="G378" s="536" t="s">
        <v>1042</v>
      </c>
      <c r="H378" s="569" t="s">
        <v>1036</v>
      </c>
      <c r="I378" s="325">
        <v>1</v>
      </c>
      <c r="J378" s="536" t="s">
        <v>910</v>
      </c>
      <c r="K378" s="325">
        <v>0</v>
      </c>
      <c r="L378" s="325">
        <v>110</v>
      </c>
      <c r="M378" s="325">
        <v>0</v>
      </c>
      <c r="N378" s="325">
        <f t="shared" si="9"/>
        <v>110</v>
      </c>
    </row>
    <row r="379" spans="1:14" s="804" customFormat="1">
      <c r="A379" s="565" t="s">
        <v>906</v>
      </c>
      <c r="B379" s="565" t="s">
        <v>906</v>
      </c>
      <c r="C379" s="565" t="s">
        <v>914</v>
      </c>
      <c r="D379" s="381">
        <v>2012</v>
      </c>
      <c r="E379" s="536" t="s">
        <v>883</v>
      </c>
      <c r="F379" s="536" t="s">
        <v>880</v>
      </c>
      <c r="G379" s="536" t="s">
        <v>1042</v>
      </c>
      <c r="H379" s="569" t="s">
        <v>709</v>
      </c>
      <c r="I379" s="325">
        <v>3</v>
      </c>
      <c r="J379" s="536" t="s">
        <v>910</v>
      </c>
      <c r="K379" s="325">
        <v>0</v>
      </c>
      <c r="L379" s="325">
        <v>10</v>
      </c>
      <c r="M379" s="325">
        <v>0</v>
      </c>
      <c r="N379" s="325">
        <f t="shared" si="9"/>
        <v>10</v>
      </c>
    </row>
    <row r="380" spans="1:14" s="804" customFormat="1">
      <c r="A380" s="565" t="s">
        <v>906</v>
      </c>
      <c r="B380" s="565" t="s">
        <v>906</v>
      </c>
      <c r="C380" s="565" t="s">
        <v>914</v>
      </c>
      <c r="D380" s="381">
        <v>2012</v>
      </c>
      <c r="E380" s="536" t="s">
        <v>883</v>
      </c>
      <c r="F380" s="536" t="s">
        <v>880</v>
      </c>
      <c r="G380" s="536" t="s">
        <v>1042</v>
      </c>
      <c r="H380" s="569" t="s">
        <v>710</v>
      </c>
      <c r="I380" s="325">
        <v>3</v>
      </c>
      <c r="J380" s="536" t="s">
        <v>910</v>
      </c>
      <c r="K380" s="325">
        <v>0</v>
      </c>
      <c r="L380" s="325">
        <v>1</v>
      </c>
      <c r="M380" s="325">
        <v>0</v>
      </c>
      <c r="N380" s="325">
        <f t="shared" si="9"/>
        <v>1</v>
      </c>
    </row>
    <row r="381" spans="1:14" s="804" customFormat="1">
      <c r="A381" s="565" t="s">
        <v>906</v>
      </c>
      <c r="B381" s="565" t="s">
        <v>906</v>
      </c>
      <c r="C381" s="565" t="s">
        <v>914</v>
      </c>
      <c r="D381" s="381">
        <v>2012</v>
      </c>
      <c r="E381" s="536" t="s">
        <v>883</v>
      </c>
      <c r="F381" s="536" t="s">
        <v>880</v>
      </c>
      <c r="G381" s="536" t="s">
        <v>1042</v>
      </c>
      <c r="H381" s="569" t="s">
        <v>1035</v>
      </c>
      <c r="I381" s="325">
        <v>1</v>
      </c>
      <c r="J381" s="536" t="s">
        <v>910</v>
      </c>
      <c r="K381" s="325">
        <v>0</v>
      </c>
      <c r="L381" s="325">
        <v>441</v>
      </c>
      <c r="M381" s="325">
        <v>0</v>
      </c>
      <c r="N381" s="325">
        <f t="shared" si="9"/>
        <v>441</v>
      </c>
    </row>
    <row r="382" spans="1:14" s="804" customFormat="1">
      <c r="A382" s="565" t="s">
        <v>906</v>
      </c>
      <c r="B382" s="565" t="s">
        <v>906</v>
      </c>
      <c r="C382" s="565" t="s">
        <v>914</v>
      </c>
      <c r="D382" s="381">
        <v>2012</v>
      </c>
      <c r="E382" s="536" t="s">
        <v>883</v>
      </c>
      <c r="F382" s="536" t="s">
        <v>880</v>
      </c>
      <c r="G382" s="536" t="s">
        <v>1042</v>
      </c>
      <c r="H382" s="569" t="s">
        <v>1034</v>
      </c>
      <c r="I382" s="325">
        <v>1</v>
      </c>
      <c r="J382" s="536" t="s">
        <v>910</v>
      </c>
      <c r="K382" s="325">
        <v>0</v>
      </c>
      <c r="L382" s="325">
        <v>22</v>
      </c>
      <c r="M382" s="325">
        <v>0</v>
      </c>
      <c r="N382" s="325">
        <f t="shared" si="9"/>
        <v>22</v>
      </c>
    </row>
    <row r="383" spans="1:14" s="804" customFormat="1">
      <c r="A383" s="565" t="s">
        <v>906</v>
      </c>
      <c r="B383" s="565" t="s">
        <v>906</v>
      </c>
      <c r="C383" s="565" t="s">
        <v>914</v>
      </c>
      <c r="D383" s="381">
        <v>2012</v>
      </c>
      <c r="E383" s="536" t="s">
        <v>883</v>
      </c>
      <c r="F383" s="536" t="s">
        <v>880</v>
      </c>
      <c r="G383" s="536" t="s">
        <v>1042</v>
      </c>
      <c r="H383" s="569" t="s">
        <v>1032</v>
      </c>
      <c r="I383" s="325">
        <v>1</v>
      </c>
      <c r="J383" s="536" t="s">
        <v>910</v>
      </c>
      <c r="K383" s="325">
        <v>0</v>
      </c>
      <c r="L383" s="325">
        <v>2</v>
      </c>
      <c r="M383" s="325">
        <v>0</v>
      </c>
      <c r="N383" s="325">
        <f t="shared" si="9"/>
        <v>2</v>
      </c>
    </row>
    <row r="384" spans="1:14" s="804" customFormat="1">
      <c r="A384" s="565" t="s">
        <v>906</v>
      </c>
      <c r="B384" s="565" t="s">
        <v>906</v>
      </c>
      <c r="C384" s="565" t="s">
        <v>914</v>
      </c>
      <c r="D384" s="381">
        <v>2012</v>
      </c>
      <c r="E384" s="536" t="s">
        <v>883</v>
      </c>
      <c r="F384" s="536" t="s">
        <v>880</v>
      </c>
      <c r="G384" s="536" t="s">
        <v>1042</v>
      </c>
      <c r="H384" s="569" t="s">
        <v>1029</v>
      </c>
      <c r="I384" s="325">
        <v>1</v>
      </c>
      <c r="J384" s="536" t="s">
        <v>910</v>
      </c>
      <c r="K384" s="325">
        <v>0</v>
      </c>
      <c r="L384" s="325">
        <v>12</v>
      </c>
      <c r="M384" s="325">
        <v>0</v>
      </c>
      <c r="N384" s="325">
        <f t="shared" si="9"/>
        <v>12</v>
      </c>
    </row>
    <row r="385" spans="1:14" s="804" customFormat="1">
      <c r="A385" s="565" t="s">
        <v>906</v>
      </c>
      <c r="B385" s="565" t="s">
        <v>906</v>
      </c>
      <c r="C385" s="565" t="s">
        <v>914</v>
      </c>
      <c r="D385" s="381">
        <v>2012</v>
      </c>
      <c r="E385" s="536" t="s">
        <v>883</v>
      </c>
      <c r="F385" s="536" t="s">
        <v>880</v>
      </c>
      <c r="G385" s="536" t="s">
        <v>1042</v>
      </c>
      <c r="H385" s="569" t="s">
        <v>1012</v>
      </c>
      <c r="I385" s="325">
        <v>1</v>
      </c>
      <c r="J385" s="536" t="s">
        <v>910</v>
      </c>
      <c r="K385" s="325">
        <v>0</v>
      </c>
      <c r="L385" s="325">
        <v>3804</v>
      </c>
      <c r="M385" s="325">
        <v>0</v>
      </c>
      <c r="N385" s="325">
        <f t="shared" si="9"/>
        <v>3804</v>
      </c>
    </row>
    <row r="386" spans="1:14" s="804" customFormat="1">
      <c r="A386" s="565" t="s">
        <v>906</v>
      </c>
      <c r="B386" s="565" t="s">
        <v>906</v>
      </c>
      <c r="C386" s="565" t="s">
        <v>914</v>
      </c>
      <c r="D386" s="381">
        <v>2012</v>
      </c>
      <c r="E386" s="536" t="s">
        <v>883</v>
      </c>
      <c r="F386" s="536" t="s">
        <v>880</v>
      </c>
      <c r="G386" s="536" t="s">
        <v>1042</v>
      </c>
      <c r="H386" s="569" t="s">
        <v>502</v>
      </c>
      <c r="I386" s="325">
        <v>2</v>
      </c>
      <c r="J386" s="536" t="s">
        <v>1085</v>
      </c>
      <c r="K386" s="325">
        <v>0</v>
      </c>
      <c r="L386" s="325">
        <v>1</v>
      </c>
      <c r="M386" s="325">
        <v>0</v>
      </c>
      <c r="N386" s="325">
        <f t="shared" si="9"/>
        <v>1</v>
      </c>
    </row>
    <row r="387" spans="1:14" s="804" customFormat="1">
      <c r="A387" s="565" t="s">
        <v>906</v>
      </c>
      <c r="B387" s="565" t="s">
        <v>906</v>
      </c>
      <c r="C387" s="565" t="s">
        <v>914</v>
      </c>
      <c r="D387" s="381">
        <v>2012</v>
      </c>
      <c r="E387" s="536" t="s">
        <v>883</v>
      </c>
      <c r="F387" s="536" t="s">
        <v>880</v>
      </c>
      <c r="G387" s="536" t="s">
        <v>1042</v>
      </c>
      <c r="H387" s="569" t="s">
        <v>1056</v>
      </c>
      <c r="I387" s="325">
        <v>2</v>
      </c>
      <c r="J387" s="536" t="s">
        <v>1085</v>
      </c>
      <c r="K387" s="325">
        <v>0</v>
      </c>
      <c r="L387" s="325">
        <v>6</v>
      </c>
      <c r="M387" s="325">
        <v>0</v>
      </c>
      <c r="N387" s="325">
        <f t="shared" si="9"/>
        <v>6</v>
      </c>
    </row>
    <row r="388" spans="1:14" s="804" customFormat="1">
      <c r="A388" s="565" t="s">
        <v>906</v>
      </c>
      <c r="B388" s="565" t="s">
        <v>906</v>
      </c>
      <c r="C388" s="565" t="s">
        <v>914</v>
      </c>
      <c r="D388" s="381">
        <v>2012</v>
      </c>
      <c r="E388" s="536" t="s">
        <v>883</v>
      </c>
      <c r="F388" s="536" t="s">
        <v>880</v>
      </c>
      <c r="G388" s="536" t="s">
        <v>1042</v>
      </c>
      <c r="H388" s="569" t="s">
        <v>1285</v>
      </c>
      <c r="I388" s="325">
        <v>3</v>
      </c>
      <c r="J388" s="536" t="s">
        <v>1085</v>
      </c>
      <c r="K388" s="325">
        <v>0</v>
      </c>
      <c r="L388" s="325">
        <v>1</v>
      </c>
      <c r="M388" s="325">
        <v>0</v>
      </c>
      <c r="N388" s="325">
        <f t="shared" si="9"/>
        <v>1</v>
      </c>
    </row>
    <row r="389" spans="1:14" s="804" customFormat="1">
      <c r="A389" s="565" t="s">
        <v>906</v>
      </c>
      <c r="B389" s="565" t="s">
        <v>906</v>
      </c>
      <c r="C389" s="565" t="s">
        <v>914</v>
      </c>
      <c r="D389" s="381">
        <v>2012</v>
      </c>
      <c r="E389" s="536" t="s">
        <v>883</v>
      </c>
      <c r="F389" s="536" t="s">
        <v>880</v>
      </c>
      <c r="G389" s="536" t="s">
        <v>874</v>
      </c>
      <c r="H389" s="569" t="s">
        <v>1031</v>
      </c>
      <c r="I389" s="381">
        <v>2</v>
      </c>
      <c r="J389" s="536" t="s">
        <v>1085</v>
      </c>
      <c r="K389" s="325">
        <v>317</v>
      </c>
      <c r="L389" s="325">
        <v>1859</v>
      </c>
      <c r="M389" s="325">
        <v>220</v>
      </c>
      <c r="N389" s="325">
        <f t="shared" si="9"/>
        <v>2396</v>
      </c>
    </row>
    <row r="390" spans="1:14" s="804" customFormat="1">
      <c r="A390" s="565" t="s">
        <v>906</v>
      </c>
      <c r="B390" s="565" t="s">
        <v>906</v>
      </c>
      <c r="C390" s="565" t="s">
        <v>914</v>
      </c>
      <c r="D390" s="381">
        <v>2012</v>
      </c>
      <c r="E390" s="536" t="s">
        <v>883</v>
      </c>
      <c r="F390" s="536" t="s">
        <v>880</v>
      </c>
      <c r="G390" s="536" t="s">
        <v>1042</v>
      </c>
      <c r="H390" s="569" t="s">
        <v>679</v>
      </c>
      <c r="I390" s="325">
        <v>3</v>
      </c>
      <c r="J390" s="536" t="s">
        <v>1085</v>
      </c>
      <c r="K390" s="325">
        <v>0</v>
      </c>
      <c r="L390" s="325">
        <v>1</v>
      </c>
      <c r="M390" s="325">
        <v>0</v>
      </c>
      <c r="N390" s="325">
        <f t="shared" si="9"/>
        <v>1</v>
      </c>
    </row>
    <row r="391" spans="1:14" s="804" customFormat="1">
      <c r="A391" s="565" t="s">
        <v>906</v>
      </c>
      <c r="B391" s="565" t="s">
        <v>906</v>
      </c>
      <c r="C391" s="565" t="s">
        <v>914</v>
      </c>
      <c r="D391" s="381">
        <v>2012</v>
      </c>
      <c r="E391" s="536" t="s">
        <v>883</v>
      </c>
      <c r="F391" s="536" t="s">
        <v>880</v>
      </c>
      <c r="G391" s="536" t="s">
        <v>1042</v>
      </c>
      <c r="H391" s="569" t="s">
        <v>508</v>
      </c>
      <c r="I391" s="325">
        <v>2</v>
      </c>
      <c r="J391" s="536" t="s">
        <v>1085</v>
      </c>
      <c r="K391" s="325">
        <v>0</v>
      </c>
      <c r="L391" s="325">
        <v>107</v>
      </c>
      <c r="M391" s="325">
        <v>0</v>
      </c>
      <c r="N391" s="325">
        <f t="shared" si="9"/>
        <v>107</v>
      </c>
    </row>
    <row r="392" spans="1:14" s="804" customFormat="1">
      <c r="A392" s="565" t="s">
        <v>906</v>
      </c>
      <c r="B392" s="565" t="s">
        <v>906</v>
      </c>
      <c r="C392" s="565" t="s">
        <v>914</v>
      </c>
      <c r="D392" s="381">
        <v>2012</v>
      </c>
      <c r="E392" s="536" t="s">
        <v>883</v>
      </c>
      <c r="F392" s="536" t="s">
        <v>880</v>
      </c>
      <c r="G392" s="536" t="s">
        <v>1042</v>
      </c>
      <c r="H392" s="569" t="s">
        <v>659</v>
      </c>
      <c r="I392" s="325">
        <v>3</v>
      </c>
      <c r="J392" s="536" t="s">
        <v>1085</v>
      </c>
      <c r="K392" s="325">
        <v>0</v>
      </c>
      <c r="L392" s="325">
        <v>61</v>
      </c>
      <c r="M392" s="325">
        <v>0</v>
      </c>
      <c r="N392" s="325">
        <f t="shared" si="9"/>
        <v>61</v>
      </c>
    </row>
    <row r="393" spans="1:14" s="804" customFormat="1">
      <c r="A393" s="565" t="s">
        <v>906</v>
      </c>
      <c r="B393" s="565" t="s">
        <v>906</v>
      </c>
      <c r="C393" s="565" t="s">
        <v>914</v>
      </c>
      <c r="D393" s="381">
        <v>2012</v>
      </c>
      <c r="E393" s="536" t="s">
        <v>883</v>
      </c>
      <c r="F393" s="536" t="s">
        <v>880</v>
      </c>
      <c r="G393" s="536" t="s">
        <v>1042</v>
      </c>
      <c r="H393" s="569" t="s">
        <v>639</v>
      </c>
      <c r="I393" s="325">
        <v>3</v>
      </c>
      <c r="J393" s="536" t="s">
        <v>1085</v>
      </c>
      <c r="K393" s="325">
        <v>0</v>
      </c>
      <c r="L393" s="325">
        <v>1</v>
      </c>
      <c r="M393" s="325">
        <v>0</v>
      </c>
      <c r="N393" s="325">
        <f t="shared" si="9"/>
        <v>1</v>
      </c>
    </row>
    <row r="394" spans="1:14" s="804" customFormat="1">
      <c r="A394" s="565" t="s">
        <v>906</v>
      </c>
      <c r="B394" s="565" t="s">
        <v>906</v>
      </c>
      <c r="C394" s="565" t="s">
        <v>914</v>
      </c>
      <c r="D394" s="381">
        <v>2012</v>
      </c>
      <c r="E394" s="536" t="s">
        <v>883</v>
      </c>
      <c r="F394" s="536" t="s">
        <v>880</v>
      </c>
      <c r="G394" s="536" t="s">
        <v>1042</v>
      </c>
      <c r="H394" s="569" t="s">
        <v>640</v>
      </c>
      <c r="I394" s="325">
        <v>3</v>
      </c>
      <c r="J394" s="536" t="s">
        <v>1085</v>
      </c>
      <c r="K394" s="325">
        <v>0</v>
      </c>
      <c r="L394" s="325">
        <v>183</v>
      </c>
      <c r="M394" s="325">
        <v>0</v>
      </c>
      <c r="N394" s="325">
        <f t="shared" si="9"/>
        <v>183</v>
      </c>
    </row>
    <row r="395" spans="1:14" s="804" customFormat="1">
      <c r="A395" s="565" t="s">
        <v>906</v>
      </c>
      <c r="B395" s="565" t="s">
        <v>906</v>
      </c>
      <c r="C395" s="565" t="s">
        <v>914</v>
      </c>
      <c r="D395" s="381">
        <v>2012</v>
      </c>
      <c r="E395" s="536" t="s">
        <v>883</v>
      </c>
      <c r="F395" s="536" t="s">
        <v>880</v>
      </c>
      <c r="G395" s="536" t="s">
        <v>1042</v>
      </c>
      <c r="H395" s="569" t="s">
        <v>641</v>
      </c>
      <c r="I395" s="325">
        <v>3</v>
      </c>
      <c r="J395" s="536" t="s">
        <v>1085</v>
      </c>
      <c r="K395" s="325">
        <v>0</v>
      </c>
      <c r="L395" s="325">
        <v>140</v>
      </c>
      <c r="M395" s="325">
        <v>0</v>
      </c>
      <c r="N395" s="325">
        <f t="shared" si="9"/>
        <v>140</v>
      </c>
    </row>
    <row r="396" spans="1:14" s="804" customFormat="1">
      <c r="A396" s="565" t="s">
        <v>906</v>
      </c>
      <c r="B396" s="565" t="s">
        <v>906</v>
      </c>
      <c r="C396" s="565" t="s">
        <v>914</v>
      </c>
      <c r="D396" s="381">
        <v>2012</v>
      </c>
      <c r="E396" s="536" t="s">
        <v>883</v>
      </c>
      <c r="F396" s="536" t="s">
        <v>880</v>
      </c>
      <c r="G396" s="536" t="s">
        <v>1042</v>
      </c>
      <c r="H396" s="569" t="s">
        <v>660</v>
      </c>
      <c r="I396" s="325">
        <v>3</v>
      </c>
      <c r="J396" s="536" t="s">
        <v>1085</v>
      </c>
      <c r="K396" s="325">
        <v>0</v>
      </c>
      <c r="L396" s="325">
        <v>41</v>
      </c>
      <c r="M396" s="325">
        <v>0</v>
      </c>
      <c r="N396" s="325">
        <f t="shared" si="9"/>
        <v>41</v>
      </c>
    </row>
    <row r="397" spans="1:14" s="804" customFormat="1">
      <c r="A397" s="565" t="s">
        <v>906</v>
      </c>
      <c r="B397" s="565" t="s">
        <v>906</v>
      </c>
      <c r="C397" s="565" t="s">
        <v>914</v>
      </c>
      <c r="D397" s="381">
        <v>2012</v>
      </c>
      <c r="E397" s="536" t="s">
        <v>883</v>
      </c>
      <c r="F397" s="536" t="s">
        <v>880</v>
      </c>
      <c r="G397" s="536" t="s">
        <v>1042</v>
      </c>
      <c r="H397" s="569" t="s">
        <v>642</v>
      </c>
      <c r="I397" s="325">
        <v>3</v>
      </c>
      <c r="J397" s="536" t="s">
        <v>1085</v>
      </c>
      <c r="K397" s="325">
        <v>0</v>
      </c>
      <c r="L397" s="325">
        <v>4</v>
      </c>
      <c r="M397" s="325">
        <v>0</v>
      </c>
      <c r="N397" s="325">
        <f t="shared" si="9"/>
        <v>4</v>
      </c>
    </row>
    <row r="398" spans="1:14" s="804" customFormat="1">
      <c r="A398" s="565" t="s">
        <v>906</v>
      </c>
      <c r="B398" s="565" t="s">
        <v>906</v>
      </c>
      <c r="C398" s="565" t="s">
        <v>914</v>
      </c>
      <c r="D398" s="381">
        <v>2012</v>
      </c>
      <c r="E398" s="536" t="s">
        <v>883</v>
      </c>
      <c r="F398" s="536" t="s">
        <v>880</v>
      </c>
      <c r="G398" s="536" t="s">
        <v>1042</v>
      </c>
      <c r="H398" s="569" t="s">
        <v>643</v>
      </c>
      <c r="I398" s="325">
        <v>3</v>
      </c>
      <c r="J398" s="536" t="s">
        <v>1085</v>
      </c>
      <c r="K398" s="325">
        <v>0</v>
      </c>
      <c r="L398" s="325">
        <v>7</v>
      </c>
      <c r="M398" s="325">
        <v>0</v>
      </c>
      <c r="N398" s="325">
        <f t="shared" si="9"/>
        <v>7</v>
      </c>
    </row>
    <row r="399" spans="1:14" s="804" customFormat="1">
      <c r="A399" s="565" t="s">
        <v>906</v>
      </c>
      <c r="B399" s="565" t="s">
        <v>906</v>
      </c>
      <c r="C399" s="565" t="s">
        <v>914</v>
      </c>
      <c r="D399" s="381">
        <v>2012</v>
      </c>
      <c r="E399" s="536" t="s">
        <v>883</v>
      </c>
      <c r="F399" s="536" t="s">
        <v>880</v>
      </c>
      <c r="G399" s="536" t="s">
        <v>1042</v>
      </c>
      <c r="H399" s="569" t="s">
        <v>1062</v>
      </c>
      <c r="I399" s="325">
        <v>2</v>
      </c>
      <c r="J399" s="536" t="s">
        <v>1085</v>
      </c>
      <c r="K399" s="325">
        <v>0</v>
      </c>
      <c r="L399" s="325">
        <v>153</v>
      </c>
      <c r="M399" s="325">
        <v>0</v>
      </c>
      <c r="N399" s="325">
        <f t="shared" si="9"/>
        <v>153</v>
      </c>
    </row>
    <row r="400" spans="1:14" s="804" customFormat="1">
      <c r="A400" s="565" t="s">
        <v>906</v>
      </c>
      <c r="B400" s="565" t="s">
        <v>906</v>
      </c>
      <c r="C400" s="565" t="s">
        <v>914</v>
      </c>
      <c r="D400" s="381">
        <v>2012</v>
      </c>
      <c r="E400" s="536" t="s">
        <v>883</v>
      </c>
      <c r="F400" s="536" t="s">
        <v>880</v>
      </c>
      <c r="G400" s="536" t="s">
        <v>1042</v>
      </c>
      <c r="H400" s="569" t="s">
        <v>1036</v>
      </c>
      <c r="I400" s="325">
        <v>1</v>
      </c>
      <c r="J400" s="536" t="s">
        <v>1085</v>
      </c>
      <c r="K400" s="325">
        <v>0</v>
      </c>
      <c r="L400" s="325">
        <v>1</v>
      </c>
      <c r="M400" s="325">
        <v>0</v>
      </c>
      <c r="N400" s="325">
        <f t="shared" si="9"/>
        <v>1</v>
      </c>
    </row>
    <row r="401" spans="1:14" s="804" customFormat="1">
      <c r="A401" s="565" t="s">
        <v>906</v>
      </c>
      <c r="B401" s="565" t="s">
        <v>906</v>
      </c>
      <c r="C401" s="565" t="s">
        <v>914</v>
      </c>
      <c r="D401" s="381">
        <v>2012</v>
      </c>
      <c r="E401" s="536" t="s">
        <v>883</v>
      </c>
      <c r="F401" s="536" t="s">
        <v>880</v>
      </c>
      <c r="G401" s="536" t="s">
        <v>1042</v>
      </c>
      <c r="H401" s="569" t="s">
        <v>16</v>
      </c>
      <c r="I401" s="325">
        <v>1</v>
      </c>
      <c r="J401" s="536" t="s">
        <v>1085</v>
      </c>
      <c r="K401" s="325">
        <v>0</v>
      </c>
      <c r="L401" s="325">
        <v>25</v>
      </c>
      <c r="M401" s="325">
        <v>0</v>
      </c>
      <c r="N401" s="325">
        <f t="shared" si="9"/>
        <v>25</v>
      </c>
    </row>
    <row r="402" spans="1:14" s="804" customFormat="1">
      <c r="A402" s="565" t="s">
        <v>906</v>
      </c>
      <c r="B402" s="565" t="s">
        <v>906</v>
      </c>
      <c r="C402" s="565" t="s">
        <v>914</v>
      </c>
      <c r="D402" s="381">
        <v>2012</v>
      </c>
      <c r="E402" s="536" t="s">
        <v>883</v>
      </c>
      <c r="F402" s="536" t="s">
        <v>880</v>
      </c>
      <c r="G402" s="536" t="s">
        <v>1042</v>
      </c>
      <c r="H402" s="569" t="s">
        <v>967</v>
      </c>
      <c r="I402" s="325">
        <v>1</v>
      </c>
      <c r="J402" s="536" t="s">
        <v>1085</v>
      </c>
      <c r="K402" s="325">
        <v>0</v>
      </c>
      <c r="L402" s="325">
        <v>1</v>
      </c>
      <c r="M402" s="325">
        <v>0</v>
      </c>
      <c r="N402" s="325">
        <f t="shared" si="9"/>
        <v>1</v>
      </c>
    </row>
    <row r="403" spans="1:14" s="804" customFormat="1">
      <c r="A403" s="565" t="s">
        <v>906</v>
      </c>
      <c r="B403" s="565" t="s">
        <v>906</v>
      </c>
      <c r="C403" s="565" t="s">
        <v>914</v>
      </c>
      <c r="D403" s="381">
        <v>2012</v>
      </c>
      <c r="E403" s="536" t="s">
        <v>883</v>
      </c>
      <c r="F403" s="536" t="s">
        <v>880</v>
      </c>
      <c r="G403" s="536" t="s">
        <v>1042</v>
      </c>
      <c r="H403" s="569" t="s">
        <v>664</v>
      </c>
      <c r="I403" s="325">
        <v>3</v>
      </c>
      <c r="J403" s="536" t="s">
        <v>1085</v>
      </c>
      <c r="K403" s="325">
        <v>0</v>
      </c>
      <c r="L403" s="325">
        <v>56</v>
      </c>
      <c r="M403" s="325">
        <v>0</v>
      </c>
      <c r="N403" s="325">
        <f t="shared" si="9"/>
        <v>56</v>
      </c>
    </row>
    <row r="404" spans="1:14" s="804" customFormat="1">
      <c r="A404" s="565" t="s">
        <v>906</v>
      </c>
      <c r="B404" s="565" t="s">
        <v>906</v>
      </c>
      <c r="C404" s="565" t="s">
        <v>914</v>
      </c>
      <c r="D404" s="381">
        <v>2012</v>
      </c>
      <c r="E404" s="536" t="s">
        <v>883</v>
      </c>
      <c r="F404" s="536" t="s">
        <v>880</v>
      </c>
      <c r="G404" s="536" t="s">
        <v>1042</v>
      </c>
      <c r="H404" s="569" t="s">
        <v>19</v>
      </c>
      <c r="I404" s="325">
        <v>3</v>
      </c>
      <c r="J404" s="536" t="s">
        <v>1085</v>
      </c>
      <c r="K404" s="325">
        <v>0</v>
      </c>
      <c r="L404" s="325">
        <v>15</v>
      </c>
      <c r="M404" s="325">
        <v>0</v>
      </c>
      <c r="N404" s="325">
        <f t="shared" si="9"/>
        <v>15</v>
      </c>
    </row>
    <row r="405" spans="1:14" s="804" customFormat="1">
      <c r="A405" s="565" t="s">
        <v>906</v>
      </c>
      <c r="B405" s="565" t="s">
        <v>906</v>
      </c>
      <c r="C405" s="565" t="s">
        <v>914</v>
      </c>
      <c r="D405" s="381">
        <v>2012</v>
      </c>
      <c r="E405" s="536" t="s">
        <v>883</v>
      </c>
      <c r="F405" s="536" t="s">
        <v>880</v>
      </c>
      <c r="G405" s="536" t="s">
        <v>874</v>
      </c>
      <c r="H405" s="569" t="s">
        <v>996</v>
      </c>
      <c r="I405" s="381">
        <v>2</v>
      </c>
      <c r="J405" s="536" t="s">
        <v>1085</v>
      </c>
      <c r="K405" s="325">
        <v>2</v>
      </c>
      <c r="L405" s="325">
        <v>4</v>
      </c>
      <c r="M405" s="325">
        <v>1</v>
      </c>
      <c r="N405" s="325">
        <f t="shared" si="9"/>
        <v>7</v>
      </c>
    </row>
    <row r="406" spans="1:14" s="804" customFormat="1">
      <c r="A406" s="565" t="s">
        <v>906</v>
      </c>
      <c r="B406" s="565" t="s">
        <v>906</v>
      </c>
      <c r="C406" s="565" t="s">
        <v>914</v>
      </c>
      <c r="D406" s="381">
        <v>2012</v>
      </c>
      <c r="E406" s="536" t="s">
        <v>883</v>
      </c>
      <c r="F406" s="536" t="s">
        <v>880</v>
      </c>
      <c r="G406" s="536" t="s">
        <v>1042</v>
      </c>
      <c r="H406" s="569" t="s">
        <v>21</v>
      </c>
      <c r="I406" s="325">
        <v>3</v>
      </c>
      <c r="J406" s="536" t="s">
        <v>1085</v>
      </c>
      <c r="K406" s="325">
        <v>0</v>
      </c>
      <c r="L406" s="325">
        <v>46</v>
      </c>
      <c r="M406" s="325">
        <v>0</v>
      </c>
      <c r="N406" s="325">
        <f t="shared" si="9"/>
        <v>46</v>
      </c>
    </row>
    <row r="407" spans="1:14" s="804" customFormat="1">
      <c r="A407" s="565" t="s">
        <v>906</v>
      </c>
      <c r="B407" s="565" t="s">
        <v>906</v>
      </c>
      <c r="C407" s="565" t="s">
        <v>914</v>
      </c>
      <c r="D407" s="381">
        <v>2012</v>
      </c>
      <c r="E407" s="536" t="s">
        <v>883</v>
      </c>
      <c r="F407" s="536" t="s">
        <v>880</v>
      </c>
      <c r="G407" s="536" t="s">
        <v>1042</v>
      </c>
      <c r="H407" s="569" t="s">
        <v>1069</v>
      </c>
      <c r="I407" s="325">
        <v>1</v>
      </c>
      <c r="J407" s="536" t="s">
        <v>1085</v>
      </c>
      <c r="K407" s="325">
        <v>0</v>
      </c>
      <c r="L407" s="325">
        <v>12</v>
      </c>
      <c r="M407" s="325">
        <v>0</v>
      </c>
      <c r="N407" s="325">
        <f t="shared" si="9"/>
        <v>12</v>
      </c>
    </row>
    <row r="408" spans="1:14" s="804" customFormat="1">
      <c r="A408" s="565" t="s">
        <v>906</v>
      </c>
      <c r="B408" s="565" t="s">
        <v>906</v>
      </c>
      <c r="C408" s="565" t="s">
        <v>914</v>
      </c>
      <c r="D408" s="381">
        <v>2012</v>
      </c>
      <c r="E408" s="536" t="s">
        <v>883</v>
      </c>
      <c r="F408" s="536" t="s">
        <v>880</v>
      </c>
      <c r="G408" s="536" t="s">
        <v>1042</v>
      </c>
      <c r="H408" s="569" t="s">
        <v>87</v>
      </c>
      <c r="I408" s="325">
        <v>3</v>
      </c>
      <c r="J408" s="536" t="s">
        <v>1085</v>
      </c>
      <c r="K408" s="325">
        <v>0</v>
      </c>
      <c r="L408" s="325">
        <v>16</v>
      </c>
      <c r="M408" s="325">
        <v>0</v>
      </c>
      <c r="N408" s="325">
        <f t="shared" si="9"/>
        <v>16</v>
      </c>
    </row>
    <row r="409" spans="1:14" s="804" customFormat="1">
      <c r="A409" s="565" t="s">
        <v>906</v>
      </c>
      <c r="B409" s="565" t="s">
        <v>906</v>
      </c>
      <c r="C409" s="565" t="s">
        <v>914</v>
      </c>
      <c r="D409" s="381">
        <v>2012</v>
      </c>
      <c r="E409" s="536" t="s">
        <v>883</v>
      </c>
      <c r="F409" s="536" t="s">
        <v>880</v>
      </c>
      <c r="G409" s="536" t="s">
        <v>1042</v>
      </c>
      <c r="H409" s="569" t="s">
        <v>646</v>
      </c>
      <c r="I409" s="325">
        <v>3</v>
      </c>
      <c r="J409" s="536" t="s">
        <v>1085</v>
      </c>
      <c r="K409" s="325">
        <v>0</v>
      </c>
      <c r="L409" s="325">
        <v>121</v>
      </c>
      <c r="M409" s="325">
        <v>0</v>
      </c>
      <c r="N409" s="325">
        <f t="shared" si="9"/>
        <v>121</v>
      </c>
    </row>
    <row r="410" spans="1:14" s="804" customFormat="1">
      <c r="A410" s="565" t="s">
        <v>906</v>
      </c>
      <c r="B410" s="565" t="s">
        <v>906</v>
      </c>
      <c r="C410" s="565" t="s">
        <v>914</v>
      </c>
      <c r="D410" s="381">
        <v>2012</v>
      </c>
      <c r="E410" s="536" t="s">
        <v>883</v>
      </c>
      <c r="F410" s="536" t="s">
        <v>880</v>
      </c>
      <c r="G410" s="536" t="s">
        <v>1042</v>
      </c>
      <c r="H410" s="569" t="s">
        <v>1070</v>
      </c>
      <c r="I410" s="325">
        <v>2</v>
      </c>
      <c r="J410" s="536" t="s">
        <v>1085</v>
      </c>
      <c r="K410" s="325">
        <v>0</v>
      </c>
      <c r="L410" s="325">
        <v>204</v>
      </c>
      <c r="M410" s="325">
        <v>0</v>
      </c>
      <c r="N410" s="325">
        <f t="shared" si="9"/>
        <v>204</v>
      </c>
    </row>
    <row r="411" spans="1:14" s="804" customFormat="1">
      <c r="A411" s="565" t="s">
        <v>906</v>
      </c>
      <c r="B411" s="565" t="s">
        <v>906</v>
      </c>
      <c r="C411" s="565" t="s">
        <v>914</v>
      </c>
      <c r="D411" s="381">
        <v>2012</v>
      </c>
      <c r="E411" s="536" t="s">
        <v>883</v>
      </c>
      <c r="F411" s="536" t="s">
        <v>880</v>
      </c>
      <c r="G411" s="536" t="s">
        <v>1042</v>
      </c>
      <c r="H411" s="569" t="s">
        <v>1051</v>
      </c>
      <c r="I411" s="325">
        <v>2</v>
      </c>
      <c r="J411" s="536" t="s">
        <v>1085</v>
      </c>
      <c r="K411" s="325">
        <v>0</v>
      </c>
      <c r="L411" s="325">
        <v>86</v>
      </c>
      <c r="M411" s="325">
        <v>0</v>
      </c>
      <c r="N411" s="325">
        <f t="shared" si="9"/>
        <v>86</v>
      </c>
    </row>
    <row r="412" spans="1:14" s="804" customFormat="1">
      <c r="A412" s="565" t="s">
        <v>906</v>
      </c>
      <c r="B412" s="565" t="s">
        <v>906</v>
      </c>
      <c r="C412" s="565" t="s">
        <v>914</v>
      </c>
      <c r="D412" s="381">
        <v>2012</v>
      </c>
      <c r="E412" s="536" t="s">
        <v>883</v>
      </c>
      <c r="F412" s="536" t="s">
        <v>880</v>
      </c>
      <c r="G412" s="536" t="s">
        <v>1042</v>
      </c>
      <c r="H412" s="569" t="s">
        <v>1071</v>
      </c>
      <c r="I412" s="325">
        <v>2</v>
      </c>
      <c r="J412" s="536" t="s">
        <v>1085</v>
      </c>
      <c r="K412" s="325">
        <v>0</v>
      </c>
      <c r="L412" s="325">
        <v>2</v>
      </c>
      <c r="M412" s="325">
        <v>0</v>
      </c>
      <c r="N412" s="325">
        <f t="shared" si="9"/>
        <v>2</v>
      </c>
    </row>
    <row r="413" spans="1:14" s="804" customFormat="1">
      <c r="A413" s="565" t="s">
        <v>906</v>
      </c>
      <c r="B413" s="565" t="s">
        <v>906</v>
      </c>
      <c r="C413" s="565" t="s">
        <v>914</v>
      </c>
      <c r="D413" s="381">
        <v>2012</v>
      </c>
      <c r="E413" s="536" t="s">
        <v>883</v>
      </c>
      <c r="F413" s="536" t="s">
        <v>880</v>
      </c>
      <c r="G413" s="536" t="s">
        <v>1042</v>
      </c>
      <c r="H413" s="569" t="s">
        <v>702</v>
      </c>
      <c r="I413" s="325">
        <v>1</v>
      </c>
      <c r="J413" s="536" t="s">
        <v>1085</v>
      </c>
      <c r="K413" s="325">
        <v>0</v>
      </c>
      <c r="L413" s="325">
        <v>15</v>
      </c>
      <c r="M413" s="325">
        <v>0</v>
      </c>
      <c r="N413" s="325">
        <f t="shared" si="9"/>
        <v>15</v>
      </c>
    </row>
    <row r="414" spans="1:14" s="804" customFormat="1">
      <c r="A414" s="565" t="s">
        <v>906</v>
      </c>
      <c r="B414" s="565" t="s">
        <v>906</v>
      </c>
      <c r="C414" s="565" t="s">
        <v>914</v>
      </c>
      <c r="D414" s="381">
        <v>2012</v>
      </c>
      <c r="E414" s="536" t="s">
        <v>883</v>
      </c>
      <c r="F414" s="536" t="s">
        <v>880</v>
      </c>
      <c r="G414" s="536" t="s">
        <v>1042</v>
      </c>
      <c r="H414" s="569" t="s">
        <v>997</v>
      </c>
      <c r="I414" s="325">
        <v>1</v>
      </c>
      <c r="J414" s="536" t="s">
        <v>1085</v>
      </c>
      <c r="K414" s="325">
        <v>0</v>
      </c>
      <c r="L414" s="325">
        <v>13</v>
      </c>
      <c r="M414" s="325">
        <v>0</v>
      </c>
      <c r="N414" s="325">
        <f t="shared" si="9"/>
        <v>13</v>
      </c>
    </row>
    <row r="415" spans="1:14" s="804" customFormat="1">
      <c r="A415" s="565" t="s">
        <v>906</v>
      </c>
      <c r="B415" s="565" t="s">
        <v>906</v>
      </c>
      <c r="C415" s="565" t="s">
        <v>914</v>
      </c>
      <c r="D415" s="381">
        <v>2012</v>
      </c>
      <c r="E415" s="536" t="s">
        <v>883</v>
      </c>
      <c r="F415" s="536" t="s">
        <v>880</v>
      </c>
      <c r="G415" s="536" t="s">
        <v>1042</v>
      </c>
      <c r="H415" s="569" t="s">
        <v>998</v>
      </c>
      <c r="I415" s="325">
        <v>1</v>
      </c>
      <c r="J415" s="536" t="s">
        <v>1085</v>
      </c>
      <c r="K415" s="325">
        <v>0</v>
      </c>
      <c r="L415" s="325">
        <v>1033</v>
      </c>
      <c r="M415" s="325">
        <v>0</v>
      </c>
      <c r="N415" s="325">
        <f t="shared" si="9"/>
        <v>1033</v>
      </c>
    </row>
    <row r="416" spans="1:14" s="804" customFormat="1">
      <c r="A416" s="565" t="s">
        <v>906</v>
      </c>
      <c r="B416" s="565" t="s">
        <v>906</v>
      </c>
      <c r="C416" s="565" t="s">
        <v>914</v>
      </c>
      <c r="D416" s="381">
        <v>2012</v>
      </c>
      <c r="E416" s="536" t="s">
        <v>883</v>
      </c>
      <c r="F416" s="536" t="s">
        <v>880</v>
      </c>
      <c r="G416" s="536" t="s">
        <v>1042</v>
      </c>
      <c r="H416" s="569" t="s">
        <v>410</v>
      </c>
      <c r="I416" s="325">
        <v>1</v>
      </c>
      <c r="J416" s="536" t="s">
        <v>1085</v>
      </c>
      <c r="K416" s="325">
        <v>0</v>
      </c>
      <c r="L416" s="325">
        <v>6</v>
      </c>
      <c r="M416" s="325">
        <v>0</v>
      </c>
      <c r="N416" s="325">
        <f t="shared" si="9"/>
        <v>6</v>
      </c>
    </row>
    <row r="417" spans="1:14" s="804" customFormat="1">
      <c r="A417" s="565" t="s">
        <v>906</v>
      </c>
      <c r="B417" s="565" t="s">
        <v>906</v>
      </c>
      <c r="C417" s="565" t="s">
        <v>914</v>
      </c>
      <c r="D417" s="381">
        <v>2012</v>
      </c>
      <c r="E417" s="536" t="s">
        <v>883</v>
      </c>
      <c r="F417" s="536" t="s">
        <v>880</v>
      </c>
      <c r="G417" s="536" t="s">
        <v>1042</v>
      </c>
      <c r="H417" s="569" t="s">
        <v>22</v>
      </c>
      <c r="I417" s="325">
        <v>1</v>
      </c>
      <c r="J417" s="536" t="s">
        <v>1085</v>
      </c>
      <c r="K417" s="325">
        <v>0</v>
      </c>
      <c r="L417" s="325">
        <v>7</v>
      </c>
      <c r="M417" s="325">
        <v>0</v>
      </c>
      <c r="N417" s="325">
        <f t="shared" si="9"/>
        <v>7</v>
      </c>
    </row>
    <row r="418" spans="1:14" s="804" customFormat="1">
      <c r="A418" s="565" t="s">
        <v>906</v>
      </c>
      <c r="B418" s="565" t="s">
        <v>906</v>
      </c>
      <c r="C418" s="565" t="s">
        <v>914</v>
      </c>
      <c r="D418" s="381">
        <v>2012</v>
      </c>
      <c r="E418" s="536" t="s">
        <v>883</v>
      </c>
      <c r="F418" s="536" t="s">
        <v>880</v>
      </c>
      <c r="G418" s="536" t="s">
        <v>1042</v>
      </c>
      <c r="H418" s="569" t="s">
        <v>999</v>
      </c>
      <c r="I418" s="325">
        <v>1</v>
      </c>
      <c r="J418" s="536" t="s">
        <v>1085</v>
      </c>
      <c r="K418" s="325">
        <v>0</v>
      </c>
      <c r="L418" s="325">
        <v>107</v>
      </c>
      <c r="M418" s="325">
        <v>0</v>
      </c>
      <c r="N418" s="325">
        <f t="shared" si="9"/>
        <v>107</v>
      </c>
    </row>
    <row r="419" spans="1:14" s="804" customFormat="1">
      <c r="A419" s="565" t="s">
        <v>906</v>
      </c>
      <c r="B419" s="565" t="s">
        <v>906</v>
      </c>
      <c r="C419" s="565" t="s">
        <v>914</v>
      </c>
      <c r="D419" s="381">
        <v>2012</v>
      </c>
      <c r="E419" s="536" t="s">
        <v>883</v>
      </c>
      <c r="F419" s="536" t="s">
        <v>880</v>
      </c>
      <c r="G419" s="536" t="s">
        <v>1042</v>
      </c>
      <c r="H419" s="569" t="s">
        <v>144</v>
      </c>
      <c r="I419" s="325">
        <v>1</v>
      </c>
      <c r="J419" s="536" t="s">
        <v>1085</v>
      </c>
      <c r="K419" s="325">
        <v>0</v>
      </c>
      <c r="L419" s="325">
        <v>18</v>
      </c>
      <c r="M419" s="325">
        <v>0</v>
      </c>
      <c r="N419" s="325">
        <f t="shared" si="9"/>
        <v>18</v>
      </c>
    </row>
    <row r="420" spans="1:14" s="804" customFormat="1">
      <c r="A420" s="565" t="s">
        <v>906</v>
      </c>
      <c r="B420" s="565" t="s">
        <v>906</v>
      </c>
      <c r="C420" s="565" t="s">
        <v>914</v>
      </c>
      <c r="D420" s="381">
        <v>2012</v>
      </c>
      <c r="E420" s="536" t="s">
        <v>883</v>
      </c>
      <c r="F420" s="536" t="s">
        <v>880</v>
      </c>
      <c r="G420" s="536" t="s">
        <v>1042</v>
      </c>
      <c r="H420" s="569" t="s">
        <v>23</v>
      </c>
      <c r="I420" s="325">
        <v>1</v>
      </c>
      <c r="J420" s="536" t="s">
        <v>1085</v>
      </c>
      <c r="K420" s="325">
        <v>0</v>
      </c>
      <c r="L420" s="325">
        <v>5</v>
      </c>
      <c r="M420" s="325">
        <v>0</v>
      </c>
      <c r="N420" s="325">
        <f t="shared" si="9"/>
        <v>5</v>
      </c>
    </row>
    <row r="421" spans="1:14" s="804" customFormat="1">
      <c r="A421" s="565" t="s">
        <v>906</v>
      </c>
      <c r="B421" s="565" t="s">
        <v>906</v>
      </c>
      <c r="C421" s="565" t="s">
        <v>914</v>
      </c>
      <c r="D421" s="381">
        <v>2012</v>
      </c>
      <c r="E421" s="536" t="s">
        <v>883</v>
      </c>
      <c r="F421" s="536" t="s">
        <v>880</v>
      </c>
      <c r="G421" s="536" t="s">
        <v>1042</v>
      </c>
      <c r="H421" s="569" t="s">
        <v>668</v>
      </c>
      <c r="I421" s="325">
        <v>3</v>
      </c>
      <c r="J421" s="536" t="s">
        <v>1085</v>
      </c>
      <c r="K421" s="325">
        <v>0</v>
      </c>
      <c r="L421" s="325">
        <v>8</v>
      </c>
      <c r="M421" s="325">
        <v>0</v>
      </c>
      <c r="N421" s="325">
        <f t="shared" si="9"/>
        <v>8</v>
      </c>
    </row>
    <row r="422" spans="1:14" s="804" customFormat="1">
      <c r="A422" s="565" t="s">
        <v>906</v>
      </c>
      <c r="B422" s="565" t="s">
        <v>906</v>
      </c>
      <c r="C422" s="565" t="s">
        <v>914</v>
      </c>
      <c r="D422" s="381">
        <v>2012</v>
      </c>
      <c r="E422" s="536" t="s">
        <v>883</v>
      </c>
      <c r="F422" s="536" t="s">
        <v>880</v>
      </c>
      <c r="G422" s="536" t="s">
        <v>1042</v>
      </c>
      <c r="H422" s="569" t="s">
        <v>647</v>
      </c>
      <c r="I422" s="325">
        <v>3</v>
      </c>
      <c r="J422" s="536" t="s">
        <v>1085</v>
      </c>
      <c r="K422" s="325">
        <v>0</v>
      </c>
      <c r="L422" s="325">
        <v>4</v>
      </c>
      <c r="M422" s="325">
        <v>0</v>
      </c>
      <c r="N422" s="325">
        <f t="shared" si="9"/>
        <v>4</v>
      </c>
    </row>
    <row r="423" spans="1:14" s="804" customFormat="1">
      <c r="A423" s="565" t="s">
        <v>906</v>
      </c>
      <c r="B423" s="565" t="s">
        <v>906</v>
      </c>
      <c r="C423" s="565" t="s">
        <v>914</v>
      </c>
      <c r="D423" s="381">
        <v>2012</v>
      </c>
      <c r="E423" s="536" t="s">
        <v>883</v>
      </c>
      <c r="F423" s="536" t="s">
        <v>880</v>
      </c>
      <c r="G423" s="536" t="s">
        <v>1042</v>
      </c>
      <c r="H423" s="569" t="s">
        <v>74</v>
      </c>
      <c r="I423" s="325">
        <v>3</v>
      </c>
      <c r="J423" s="536" t="s">
        <v>1085</v>
      </c>
      <c r="K423" s="325">
        <v>0</v>
      </c>
      <c r="L423" s="325">
        <v>208</v>
      </c>
      <c r="M423" s="325">
        <v>0</v>
      </c>
      <c r="N423" s="325">
        <f t="shared" si="9"/>
        <v>208</v>
      </c>
    </row>
    <row r="424" spans="1:14" s="804" customFormat="1">
      <c r="A424" s="565" t="s">
        <v>906</v>
      </c>
      <c r="B424" s="565" t="s">
        <v>906</v>
      </c>
      <c r="C424" s="565" t="s">
        <v>914</v>
      </c>
      <c r="D424" s="381">
        <v>2012</v>
      </c>
      <c r="E424" s="536" t="s">
        <v>883</v>
      </c>
      <c r="F424" s="536" t="s">
        <v>880</v>
      </c>
      <c r="G424" s="536" t="s">
        <v>1042</v>
      </c>
      <c r="H424" s="569" t="s">
        <v>956</v>
      </c>
      <c r="I424" s="325">
        <v>1</v>
      </c>
      <c r="J424" s="536" t="s">
        <v>1085</v>
      </c>
      <c r="K424" s="325">
        <v>0</v>
      </c>
      <c r="L424" s="325">
        <v>1</v>
      </c>
      <c r="M424" s="325">
        <v>0</v>
      </c>
      <c r="N424" s="325">
        <f t="shared" si="9"/>
        <v>1</v>
      </c>
    </row>
    <row r="425" spans="1:14" s="804" customFormat="1">
      <c r="A425" s="565" t="s">
        <v>906</v>
      </c>
      <c r="B425" s="565" t="s">
        <v>906</v>
      </c>
      <c r="C425" s="565" t="s">
        <v>914</v>
      </c>
      <c r="D425" s="381">
        <v>2012</v>
      </c>
      <c r="E425" s="536" t="s">
        <v>883</v>
      </c>
      <c r="F425" s="536" t="s">
        <v>880</v>
      </c>
      <c r="G425" s="536" t="s">
        <v>1042</v>
      </c>
      <c r="H425" s="569" t="s">
        <v>27</v>
      </c>
      <c r="I425" s="325">
        <v>2</v>
      </c>
      <c r="J425" s="536" t="s">
        <v>1085</v>
      </c>
      <c r="K425" s="325">
        <v>0</v>
      </c>
      <c r="L425" s="325">
        <v>52</v>
      </c>
      <c r="M425" s="325">
        <v>0</v>
      </c>
      <c r="N425" s="325">
        <f t="shared" si="9"/>
        <v>52</v>
      </c>
    </row>
    <row r="426" spans="1:14" s="804" customFormat="1">
      <c r="A426" s="565" t="s">
        <v>906</v>
      </c>
      <c r="B426" s="565" t="s">
        <v>906</v>
      </c>
      <c r="C426" s="565" t="s">
        <v>914</v>
      </c>
      <c r="D426" s="381">
        <v>2012</v>
      </c>
      <c r="E426" s="536" t="s">
        <v>883</v>
      </c>
      <c r="F426" s="536" t="s">
        <v>880</v>
      </c>
      <c r="G426" s="536" t="s">
        <v>1042</v>
      </c>
      <c r="H426" s="569" t="s">
        <v>652</v>
      </c>
      <c r="I426" s="325">
        <v>3</v>
      </c>
      <c r="J426" s="536" t="s">
        <v>1085</v>
      </c>
      <c r="K426" s="325">
        <v>0</v>
      </c>
      <c r="L426" s="325">
        <v>57</v>
      </c>
      <c r="M426" s="325">
        <v>0</v>
      </c>
      <c r="N426" s="325">
        <f t="shared" si="9"/>
        <v>57</v>
      </c>
    </row>
    <row r="427" spans="1:14" s="804" customFormat="1">
      <c r="A427" s="565" t="s">
        <v>906</v>
      </c>
      <c r="B427" s="565" t="s">
        <v>906</v>
      </c>
      <c r="C427" s="565" t="s">
        <v>914</v>
      </c>
      <c r="D427" s="381">
        <v>2012</v>
      </c>
      <c r="E427" s="536" t="s">
        <v>883</v>
      </c>
      <c r="F427" s="536" t="s">
        <v>880</v>
      </c>
      <c r="G427" s="536" t="s">
        <v>1042</v>
      </c>
      <c r="H427" s="569" t="s">
        <v>688</v>
      </c>
      <c r="I427" s="325">
        <v>3</v>
      </c>
      <c r="J427" s="536" t="s">
        <v>1085</v>
      </c>
      <c r="K427" s="325">
        <v>0</v>
      </c>
      <c r="L427" s="325">
        <v>2</v>
      </c>
      <c r="M427" s="325">
        <v>0</v>
      </c>
      <c r="N427" s="325">
        <f t="shared" si="9"/>
        <v>2</v>
      </c>
    </row>
    <row r="428" spans="1:14" s="804" customFormat="1">
      <c r="A428" s="565" t="s">
        <v>906</v>
      </c>
      <c r="B428" s="565" t="s">
        <v>906</v>
      </c>
      <c r="C428" s="565" t="s">
        <v>914</v>
      </c>
      <c r="D428" s="381">
        <v>2012</v>
      </c>
      <c r="E428" s="536" t="s">
        <v>883</v>
      </c>
      <c r="F428" s="536" t="s">
        <v>880</v>
      </c>
      <c r="G428" s="536" t="s">
        <v>1042</v>
      </c>
      <c r="H428" s="569" t="s">
        <v>672</v>
      </c>
      <c r="I428" s="325">
        <v>3</v>
      </c>
      <c r="J428" s="536" t="s">
        <v>1085</v>
      </c>
      <c r="K428" s="325">
        <v>0</v>
      </c>
      <c r="L428" s="325">
        <v>1</v>
      </c>
      <c r="M428" s="325">
        <v>0</v>
      </c>
      <c r="N428" s="325">
        <f t="shared" si="9"/>
        <v>1</v>
      </c>
    </row>
    <row r="429" spans="1:14" s="804" customFormat="1">
      <c r="A429" s="565" t="s">
        <v>906</v>
      </c>
      <c r="B429" s="565" t="s">
        <v>906</v>
      </c>
      <c r="C429" s="565" t="s">
        <v>914</v>
      </c>
      <c r="D429" s="381">
        <v>2012</v>
      </c>
      <c r="E429" s="536" t="s">
        <v>883</v>
      </c>
      <c r="F429" s="536" t="s">
        <v>880</v>
      </c>
      <c r="G429" s="536" t="s">
        <v>1042</v>
      </c>
      <c r="H429" s="569" t="s">
        <v>622</v>
      </c>
      <c r="I429" s="381">
        <v>2</v>
      </c>
      <c r="J429" s="536" t="s">
        <v>1085</v>
      </c>
      <c r="K429" s="325">
        <v>0</v>
      </c>
      <c r="L429" s="325">
        <v>99</v>
      </c>
      <c r="M429" s="325">
        <v>0</v>
      </c>
      <c r="N429" s="325">
        <f t="shared" ref="N429:N492" si="10">K429+L429+M429</f>
        <v>99</v>
      </c>
    </row>
    <row r="430" spans="1:14" s="804" customFormat="1">
      <c r="A430" s="565" t="s">
        <v>906</v>
      </c>
      <c r="B430" s="565" t="s">
        <v>906</v>
      </c>
      <c r="C430" s="565" t="s">
        <v>914</v>
      </c>
      <c r="D430" s="381">
        <v>2012</v>
      </c>
      <c r="E430" s="536" t="s">
        <v>883</v>
      </c>
      <c r="F430" s="536" t="s">
        <v>880</v>
      </c>
      <c r="G430" s="536" t="s">
        <v>1042</v>
      </c>
      <c r="H430" s="569" t="s">
        <v>1075</v>
      </c>
      <c r="I430" s="325">
        <v>2</v>
      </c>
      <c r="J430" s="536" t="s">
        <v>1085</v>
      </c>
      <c r="K430" s="325">
        <v>0</v>
      </c>
      <c r="L430" s="325">
        <v>1</v>
      </c>
      <c r="M430" s="325">
        <v>0</v>
      </c>
      <c r="N430" s="325">
        <f t="shared" si="10"/>
        <v>1</v>
      </c>
    </row>
    <row r="431" spans="1:14" s="804" customFormat="1">
      <c r="A431" s="565" t="s">
        <v>906</v>
      </c>
      <c r="B431" s="565" t="s">
        <v>906</v>
      </c>
      <c r="C431" s="565" t="s">
        <v>914</v>
      </c>
      <c r="D431" s="381">
        <v>2012</v>
      </c>
      <c r="E431" s="536" t="s">
        <v>883</v>
      </c>
      <c r="F431" s="536" t="s">
        <v>880</v>
      </c>
      <c r="G431" s="536" t="s">
        <v>1042</v>
      </c>
      <c r="H431" s="569" t="s">
        <v>711</v>
      </c>
      <c r="I431" s="325">
        <v>3</v>
      </c>
      <c r="J431" s="536" t="s">
        <v>1086</v>
      </c>
      <c r="K431" s="325">
        <v>0</v>
      </c>
      <c r="L431" s="325">
        <v>0</v>
      </c>
      <c r="M431" s="325">
        <v>16</v>
      </c>
      <c r="N431" s="325">
        <f t="shared" si="10"/>
        <v>16</v>
      </c>
    </row>
    <row r="432" spans="1:14" s="804" customFormat="1">
      <c r="A432" s="565" t="s">
        <v>906</v>
      </c>
      <c r="B432" s="565" t="s">
        <v>906</v>
      </c>
      <c r="C432" s="565" t="s">
        <v>914</v>
      </c>
      <c r="D432" s="381">
        <v>2012</v>
      </c>
      <c r="E432" s="536" t="s">
        <v>883</v>
      </c>
      <c r="F432" s="536" t="s">
        <v>880</v>
      </c>
      <c r="G432" s="536" t="s">
        <v>1042</v>
      </c>
      <c r="H432" s="569" t="s">
        <v>1014</v>
      </c>
      <c r="I432" s="325">
        <v>1</v>
      </c>
      <c r="J432" s="536" t="s">
        <v>1086</v>
      </c>
      <c r="K432" s="325">
        <v>0</v>
      </c>
      <c r="L432" s="325">
        <v>3593</v>
      </c>
      <c r="M432" s="325">
        <v>0</v>
      </c>
      <c r="N432" s="325">
        <f t="shared" si="10"/>
        <v>3593</v>
      </c>
    </row>
    <row r="433" spans="1:14" s="804" customFormat="1">
      <c r="A433" s="565" t="s">
        <v>906</v>
      </c>
      <c r="B433" s="565" t="s">
        <v>906</v>
      </c>
      <c r="C433" s="565" t="s">
        <v>914</v>
      </c>
      <c r="D433" s="381">
        <v>2012</v>
      </c>
      <c r="E433" s="536" t="s">
        <v>883</v>
      </c>
      <c r="F433" s="536" t="s">
        <v>880</v>
      </c>
      <c r="G433" s="536" t="s">
        <v>1042</v>
      </c>
      <c r="H433" s="569" t="s">
        <v>712</v>
      </c>
      <c r="I433" s="325">
        <v>1</v>
      </c>
      <c r="J433" s="536" t="s">
        <v>1086</v>
      </c>
      <c r="K433" s="325">
        <v>0</v>
      </c>
      <c r="L433" s="325">
        <v>89</v>
      </c>
      <c r="M433" s="325">
        <v>0</v>
      </c>
      <c r="N433" s="325">
        <f t="shared" si="10"/>
        <v>89</v>
      </c>
    </row>
    <row r="434" spans="1:14" s="804" customFormat="1">
      <c r="A434" s="565" t="s">
        <v>906</v>
      </c>
      <c r="B434" s="565" t="s">
        <v>906</v>
      </c>
      <c r="C434" s="565" t="s">
        <v>914</v>
      </c>
      <c r="D434" s="381">
        <v>2012</v>
      </c>
      <c r="E434" s="536" t="s">
        <v>883</v>
      </c>
      <c r="F434" s="536" t="s">
        <v>880</v>
      </c>
      <c r="G434" s="536" t="s">
        <v>1042</v>
      </c>
      <c r="H434" s="569" t="s">
        <v>1017</v>
      </c>
      <c r="I434" s="325">
        <v>1</v>
      </c>
      <c r="J434" s="536" t="s">
        <v>1086</v>
      </c>
      <c r="K434" s="325">
        <v>0</v>
      </c>
      <c r="L434" s="325">
        <v>6</v>
      </c>
      <c r="M434" s="325">
        <v>0</v>
      </c>
      <c r="N434" s="325">
        <f t="shared" si="10"/>
        <v>6</v>
      </c>
    </row>
    <row r="435" spans="1:14" s="804" customFormat="1">
      <c r="A435" s="565" t="s">
        <v>906</v>
      </c>
      <c r="B435" s="565" t="s">
        <v>906</v>
      </c>
      <c r="C435" s="565" t="s">
        <v>914</v>
      </c>
      <c r="D435" s="381">
        <v>2012</v>
      </c>
      <c r="E435" s="536" t="s">
        <v>883</v>
      </c>
      <c r="F435" s="536" t="s">
        <v>880</v>
      </c>
      <c r="G435" s="536" t="s">
        <v>1042</v>
      </c>
      <c r="H435" s="569" t="s">
        <v>505</v>
      </c>
      <c r="I435" s="325">
        <v>1</v>
      </c>
      <c r="J435" s="536" t="s">
        <v>1086</v>
      </c>
      <c r="K435" s="325">
        <v>0</v>
      </c>
      <c r="L435" s="325">
        <v>1</v>
      </c>
      <c r="M435" s="325">
        <v>1</v>
      </c>
      <c r="N435" s="325">
        <f t="shared" si="10"/>
        <v>2</v>
      </c>
    </row>
    <row r="436" spans="1:14" s="804" customFormat="1">
      <c r="A436" s="565" t="s">
        <v>906</v>
      </c>
      <c r="B436" s="565" t="s">
        <v>906</v>
      </c>
      <c r="C436" s="565" t="s">
        <v>914</v>
      </c>
      <c r="D436" s="381">
        <v>2012</v>
      </c>
      <c r="E436" s="536" t="s">
        <v>883</v>
      </c>
      <c r="F436" s="536" t="s">
        <v>880</v>
      </c>
      <c r="G436" s="536" t="s">
        <v>874</v>
      </c>
      <c r="H436" s="569" t="s">
        <v>1031</v>
      </c>
      <c r="I436" s="381">
        <v>2</v>
      </c>
      <c r="J436" s="536" t="s">
        <v>1086</v>
      </c>
      <c r="K436" s="325">
        <v>0</v>
      </c>
      <c r="L436" s="325">
        <v>16</v>
      </c>
      <c r="M436" s="325">
        <v>0</v>
      </c>
      <c r="N436" s="325">
        <f t="shared" si="10"/>
        <v>16</v>
      </c>
    </row>
    <row r="437" spans="1:14" s="804" customFormat="1">
      <c r="A437" s="565" t="s">
        <v>906</v>
      </c>
      <c r="B437" s="565" t="s">
        <v>906</v>
      </c>
      <c r="C437" s="565" t="s">
        <v>914</v>
      </c>
      <c r="D437" s="381">
        <v>2012</v>
      </c>
      <c r="E437" s="536" t="s">
        <v>883</v>
      </c>
      <c r="F437" s="536" t="s">
        <v>880</v>
      </c>
      <c r="G437" s="536" t="s">
        <v>1042</v>
      </c>
      <c r="H437" s="569" t="s">
        <v>1060</v>
      </c>
      <c r="I437" s="325">
        <v>1</v>
      </c>
      <c r="J437" s="536" t="s">
        <v>1086</v>
      </c>
      <c r="K437" s="325">
        <v>0</v>
      </c>
      <c r="L437" s="325">
        <v>44</v>
      </c>
      <c r="M437" s="325">
        <v>3</v>
      </c>
      <c r="N437" s="325">
        <f t="shared" si="10"/>
        <v>47</v>
      </c>
    </row>
    <row r="438" spans="1:14" s="804" customFormat="1">
      <c r="A438" s="565" t="s">
        <v>906</v>
      </c>
      <c r="B438" s="565" t="s">
        <v>906</v>
      </c>
      <c r="C438" s="565" t="s">
        <v>914</v>
      </c>
      <c r="D438" s="381">
        <v>2012</v>
      </c>
      <c r="E438" s="536" t="s">
        <v>883</v>
      </c>
      <c r="F438" s="536" t="s">
        <v>880</v>
      </c>
      <c r="G438" s="536" t="s">
        <v>1042</v>
      </c>
      <c r="H438" s="569" t="s">
        <v>640</v>
      </c>
      <c r="I438" s="325">
        <v>3</v>
      </c>
      <c r="J438" s="536" t="s">
        <v>1086</v>
      </c>
      <c r="K438" s="325">
        <v>0</v>
      </c>
      <c r="L438" s="325">
        <v>43</v>
      </c>
      <c r="M438" s="325">
        <v>0</v>
      </c>
      <c r="N438" s="325">
        <f t="shared" si="10"/>
        <v>43</v>
      </c>
    </row>
    <row r="439" spans="1:14" s="804" customFormat="1">
      <c r="A439" s="565" t="s">
        <v>906</v>
      </c>
      <c r="B439" s="565" t="s">
        <v>906</v>
      </c>
      <c r="C439" s="565" t="s">
        <v>914</v>
      </c>
      <c r="D439" s="381">
        <v>2012</v>
      </c>
      <c r="E439" s="536" t="s">
        <v>883</v>
      </c>
      <c r="F439" s="536" t="s">
        <v>880</v>
      </c>
      <c r="G439" s="536" t="s">
        <v>1042</v>
      </c>
      <c r="H439" s="569" t="s">
        <v>713</v>
      </c>
      <c r="I439" s="325">
        <v>3</v>
      </c>
      <c r="J439" s="536" t="s">
        <v>1086</v>
      </c>
      <c r="K439" s="325">
        <v>0</v>
      </c>
      <c r="L439" s="325">
        <v>0</v>
      </c>
      <c r="M439" s="325">
        <v>10</v>
      </c>
      <c r="N439" s="325">
        <f t="shared" si="10"/>
        <v>10</v>
      </c>
    </row>
    <row r="440" spans="1:14" s="804" customFormat="1">
      <c r="A440" s="565" t="s">
        <v>906</v>
      </c>
      <c r="B440" s="565" t="s">
        <v>906</v>
      </c>
      <c r="C440" s="565" t="s">
        <v>914</v>
      </c>
      <c r="D440" s="381">
        <v>2012</v>
      </c>
      <c r="E440" s="536" t="s">
        <v>883</v>
      </c>
      <c r="F440" s="536" t="s">
        <v>880</v>
      </c>
      <c r="G440" s="536" t="s">
        <v>1042</v>
      </c>
      <c r="H440" s="569" t="s">
        <v>697</v>
      </c>
      <c r="I440" s="325">
        <v>3</v>
      </c>
      <c r="J440" s="536" t="s">
        <v>1086</v>
      </c>
      <c r="K440" s="325">
        <v>0</v>
      </c>
      <c r="L440" s="325">
        <v>0</v>
      </c>
      <c r="M440" s="325">
        <v>205</v>
      </c>
      <c r="N440" s="325">
        <f t="shared" si="10"/>
        <v>205</v>
      </c>
    </row>
    <row r="441" spans="1:14" s="804" customFormat="1">
      <c r="A441" s="565" t="s">
        <v>906</v>
      </c>
      <c r="B441" s="565" t="s">
        <v>906</v>
      </c>
      <c r="C441" s="565" t="s">
        <v>914</v>
      </c>
      <c r="D441" s="381">
        <v>2012</v>
      </c>
      <c r="E441" s="536" t="s">
        <v>883</v>
      </c>
      <c r="F441" s="536" t="s">
        <v>880</v>
      </c>
      <c r="G441" s="536" t="s">
        <v>1042</v>
      </c>
      <c r="H441" s="569" t="s">
        <v>509</v>
      </c>
      <c r="I441" s="325">
        <v>1</v>
      </c>
      <c r="J441" s="536" t="s">
        <v>1086</v>
      </c>
      <c r="K441" s="325">
        <v>0</v>
      </c>
      <c r="L441" s="325">
        <v>6</v>
      </c>
      <c r="M441" s="325">
        <v>28</v>
      </c>
      <c r="N441" s="325">
        <f t="shared" si="10"/>
        <v>34</v>
      </c>
    </row>
    <row r="442" spans="1:14" s="804" customFormat="1">
      <c r="A442" s="565" t="s">
        <v>906</v>
      </c>
      <c r="B442" s="565" t="s">
        <v>906</v>
      </c>
      <c r="C442" s="565" t="s">
        <v>914</v>
      </c>
      <c r="D442" s="381">
        <v>2012</v>
      </c>
      <c r="E442" s="536" t="s">
        <v>883</v>
      </c>
      <c r="F442" s="536" t="s">
        <v>880</v>
      </c>
      <c r="G442" s="536" t="s">
        <v>1042</v>
      </c>
      <c r="H442" s="569" t="s">
        <v>87</v>
      </c>
      <c r="I442" s="325">
        <v>3</v>
      </c>
      <c r="J442" s="536" t="s">
        <v>1086</v>
      </c>
      <c r="K442" s="325">
        <v>0</v>
      </c>
      <c r="L442" s="325">
        <v>9</v>
      </c>
      <c r="M442" s="325">
        <v>0</v>
      </c>
      <c r="N442" s="325">
        <f t="shared" si="10"/>
        <v>9</v>
      </c>
    </row>
    <row r="443" spans="1:14" s="804" customFormat="1">
      <c r="A443" s="565" t="s">
        <v>906</v>
      </c>
      <c r="B443" s="565" t="s">
        <v>906</v>
      </c>
      <c r="C443" s="565" t="s">
        <v>914</v>
      </c>
      <c r="D443" s="381">
        <v>2012</v>
      </c>
      <c r="E443" s="536" t="s">
        <v>883</v>
      </c>
      <c r="F443" s="536" t="s">
        <v>880</v>
      </c>
      <c r="G443" s="536" t="s">
        <v>1042</v>
      </c>
      <c r="H443" s="569" t="s">
        <v>1035</v>
      </c>
      <c r="I443" s="325">
        <v>1</v>
      </c>
      <c r="J443" s="536" t="s">
        <v>1086</v>
      </c>
      <c r="K443" s="325">
        <v>0</v>
      </c>
      <c r="L443" s="325">
        <v>2</v>
      </c>
      <c r="M443" s="325">
        <v>7</v>
      </c>
      <c r="N443" s="325">
        <f t="shared" si="10"/>
        <v>9</v>
      </c>
    </row>
    <row r="444" spans="1:14" s="804" customFormat="1">
      <c r="A444" s="565" t="s">
        <v>906</v>
      </c>
      <c r="B444" s="565" t="s">
        <v>906</v>
      </c>
      <c r="C444" s="565" t="s">
        <v>914</v>
      </c>
      <c r="D444" s="381">
        <v>2012</v>
      </c>
      <c r="E444" s="536" t="s">
        <v>883</v>
      </c>
      <c r="F444" s="536" t="s">
        <v>880</v>
      </c>
      <c r="G444" s="536" t="s">
        <v>1042</v>
      </c>
      <c r="H444" s="569" t="s">
        <v>147</v>
      </c>
      <c r="I444" s="325">
        <v>3</v>
      </c>
      <c r="J444" s="536" t="s">
        <v>1086</v>
      </c>
      <c r="K444" s="325">
        <v>0</v>
      </c>
      <c r="L444" s="325">
        <v>11</v>
      </c>
      <c r="M444" s="325">
        <v>0</v>
      </c>
      <c r="N444" s="325">
        <f t="shared" si="10"/>
        <v>11</v>
      </c>
    </row>
    <row r="445" spans="1:14" s="804" customFormat="1">
      <c r="A445" s="565" t="s">
        <v>906</v>
      </c>
      <c r="B445" s="565" t="s">
        <v>906</v>
      </c>
      <c r="C445" s="565" t="s">
        <v>914</v>
      </c>
      <c r="D445" s="381">
        <v>2012</v>
      </c>
      <c r="E445" s="536" t="s">
        <v>883</v>
      </c>
      <c r="F445" s="536" t="s">
        <v>880</v>
      </c>
      <c r="G445" s="536" t="s">
        <v>1042</v>
      </c>
      <c r="H445" s="569" t="s">
        <v>1019</v>
      </c>
      <c r="I445" s="325">
        <v>2</v>
      </c>
      <c r="J445" s="536" t="s">
        <v>1086</v>
      </c>
      <c r="K445" s="325">
        <v>0</v>
      </c>
      <c r="L445" s="325">
        <v>5</v>
      </c>
      <c r="M445" s="325">
        <v>0</v>
      </c>
      <c r="N445" s="325">
        <f t="shared" si="10"/>
        <v>5</v>
      </c>
    </row>
    <row r="446" spans="1:14" s="804" customFormat="1">
      <c r="A446" s="565" t="s">
        <v>906</v>
      </c>
      <c r="B446" s="565" t="s">
        <v>906</v>
      </c>
      <c r="C446" s="565" t="s">
        <v>914</v>
      </c>
      <c r="D446" s="381">
        <v>2012</v>
      </c>
      <c r="E446" s="536" t="s">
        <v>883</v>
      </c>
      <c r="F446" s="536" t="s">
        <v>880</v>
      </c>
      <c r="G446" s="536" t="s">
        <v>1042</v>
      </c>
      <c r="H446" s="569" t="s">
        <v>27</v>
      </c>
      <c r="I446" s="325">
        <v>2</v>
      </c>
      <c r="J446" s="536" t="s">
        <v>1086</v>
      </c>
      <c r="K446" s="325">
        <v>0</v>
      </c>
      <c r="L446" s="325">
        <v>1</v>
      </c>
      <c r="M446" s="325">
        <v>0</v>
      </c>
      <c r="N446" s="325">
        <f t="shared" si="10"/>
        <v>1</v>
      </c>
    </row>
    <row r="447" spans="1:14" s="804" customFormat="1">
      <c r="A447" s="565" t="s">
        <v>906</v>
      </c>
      <c r="B447" s="565" t="s">
        <v>906</v>
      </c>
      <c r="C447" s="565" t="s">
        <v>914</v>
      </c>
      <c r="D447" s="381">
        <v>2012</v>
      </c>
      <c r="E447" s="536" t="s">
        <v>883</v>
      </c>
      <c r="F447" s="536" t="s">
        <v>880</v>
      </c>
      <c r="G447" s="536" t="s">
        <v>1042</v>
      </c>
      <c r="H447" s="569" t="s">
        <v>714</v>
      </c>
      <c r="I447" s="325">
        <v>3</v>
      </c>
      <c r="J447" s="536" t="s">
        <v>1086</v>
      </c>
      <c r="K447" s="325">
        <v>0</v>
      </c>
      <c r="L447" s="325">
        <v>0</v>
      </c>
      <c r="M447" s="325">
        <v>1</v>
      </c>
      <c r="N447" s="325">
        <f t="shared" si="10"/>
        <v>1</v>
      </c>
    </row>
    <row r="448" spans="1:14" s="804" customFormat="1">
      <c r="A448" s="565" t="s">
        <v>906</v>
      </c>
      <c r="B448" s="565" t="s">
        <v>906</v>
      </c>
      <c r="C448" s="565" t="s">
        <v>914</v>
      </c>
      <c r="D448" s="381">
        <v>2012</v>
      </c>
      <c r="E448" s="536" t="s">
        <v>883</v>
      </c>
      <c r="F448" s="536" t="s">
        <v>880</v>
      </c>
      <c r="G448" s="536" t="s">
        <v>1042</v>
      </c>
      <c r="H448" s="569" t="s">
        <v>715</v>
      </c>
      <c r="I448" s="325">
        <v>3</v>
      </c>
      <c r="J448" s="536" t="s">
        <v>1086</v>
      </c>
      <c r="K448" s="325">
        <v>0</v>
      </c>
      <c r="L448" s="325">
        <v>0</v>
      </c>
      <c r="M448" s="325">
        <v>17</v>
      </c>
      <c r="N448" s="325">
        <f t="shared" si="10"/>
        <v>17</v>
      </c>
    </row>
    <row r="449" spans="1:14" s="804" customFormat="1">
      <c r="A449" s="565" t="s">
        <v>906</v>
      </c>
      <c r="B449" s="565" t="s">
        <v>906</v>
      </c>
      <c r="C449" s="565" t="s">
        <v>914</v>
      </c>
      <c r="D449" s="381">
        <v>2012</v>
      </c>
      <c r="E449" s="536" t="s">
        <v>883</v>
      </c>
      <c r="F449" s="536" t="s">
        <v>880</v>
      </c>
      <c r="G449" s="536" t="s">
        <v>1042</v>
      </c>
      <c r="H449" s="569" t="s">
        <v>716</v>
      </c>
      <c r="I449" s="325">
        <v>3</v>
      </c>
      <c r="J449" s="536" t="s">
        <v>1086</v>
      </c>
      <c r="K449" s="325">
        <v>0</v>
      </c>
      <c r="L449" s="325">
        <v>0</v>
      </c>
      <c r="M449" s="325">
        <v>5</v>
      </c>
      <c r="N449" s="325">
        <f t="shared" si="10"/>
        <v>5</v>
      </c>
    </row>
    <row r="450" spans="1:14" s="804" customFormat="1">
      <c r="A450" s="565" t="s">
        <v>906</v>
      </c>
      <c r="B450" s="565" t="s">
        <v>906</v>
      </c>
      <c r="C450" s="565" t="s">
        <v>914</v>
      </c>
      <c r="D450" s="381">
        <v>2012</v>
      </c>
      <c r="E450" s="536" t="s">
        <v>883</v>
      </c>
      <c r="F450" s="536" t="s">
        <v>880</v>
      </c>
      <c r="G450" s="536" t="s">
        <v>1042</v>
      </c>
      <c r="H450" s="569" t="s">
        <v>998</v>
      </c>
      <c r="I450" s="325">
        <v>1</v>
      </c>
      <c r="J450" s="536" t="s">
        <v>769</v>
      </c>
      <c r="K450" s="325">
        <v>0</v>
      </c>
      <c r="L450" s="325">
        <v>1</v>
      </c>
      <c r="M450" s="325">
        <v>0</v>
      </c>
      <c r="N450" s="325">
        <f t="shared" si="10"/>
        <v>1</v>
      </c>
    </row>
    <row r="451" spans="1:14" s="804" customFormat="1">
      <c r="A451" s="565" t="s">
        <v>906</v>
      </c>
      <c r="B451" s="565" t="s">
        <v>906</v>
      </c>
      <c r="C451" s="565" t="s">
        <v>914</v>
      </c>
      <c r="D451" s="381">
        <v>2012</v>
      </c>
      <c r="E451" s="536" t="s">
        <v>883</v>
      </c>
      <c r="F451" s="536" t="s">
        <v>880</v>
      </c>
      <c r="G451" s="536" t="s">
        <v>1042</v>
      </c>
      <c r="H451" s="569" t="s">
        <v>654</v>
      </c>
      <c r="I451" s="325">
        <v>3</v>
      </c>
      <c r="J451" s="536" t="s">
        <v>770</v>
      </c>
      <c r="K451" s="325">
        <v>0</v>
      </c>
      <c r="L451" s="325">
        <v>1</v>
      </c>
      <c r="M451" s="325">
        <v>0</v>
      </c>
      <c r="N451" s="325">
        <f t="shared" si="10"/>
        <v>1</v>
      </c>
    </row>
    <row r="452" spans="1:14" s="804" customFormat="1">
      <c r="A452" s="565" t="s">
        <v>906</v>
      </c>
      <c r="B452" s="565" t="s">
        <v>906</v>
      </c>
      <c r="C452" s="565" t="s">
        <v>914</v>
      </c>
      <c r="D452" s="381">
        <v>2012</v>
      </c>
      <c r="E452" s="536" t="s">
        <v>883</v>
      </c>
      <c r="F452" s="536" t="s">
        <v>880</v>
      </c>
      <c r="G452" s="536" t="s">
        <v>1042</v>
      </c>
      <c r="H452" s="569" t="s">
        <v>1056</v>
      </c>
      <c r="I452" s="325">
        <v>2</v>
      </c>
      <c r="J452" s="536" t="s">
        <v>770</v>
      </c>
      <c r="K452" s="325">
        <v>0</v>
      </c>
      <c r="L452" s="325">
        <v>5</v>
      </c>
      <c r="M452" s="325">
        <v>0</v>
      </c>
      <c r="N452" s="325">
        <f t="shared" si="10"/>
        <v>5</v>
      </c>
    </row>
    <row r="453" spans="1:14" s="804" customFormat="1">
      <c r="A453" s="565" t="s">
        <v>906</v>
      </c>
      <c r="B453" s="565" t="s">
        <v>906</v>
      </c>
      <c r="C453" s="565" t="s">
        <v>914</v>
      </c>
      <c r="D453" s="381">
        <v>2012</v>
      </c>
      <c r="E453" s="536" t="s">
        <v>883</v>
      </c>
      <c r="F453" s="536" t="s">
        <v>880</v>
      </c>
      <c r="G453" s="536" t="s">
        <v>1042</v>
      </c>
      <c r="H453" s="569" t="s">
        <v>633</v>
      </c>
      <c r="I453" s="325">
        <v>3</v>
      </c>
      <c r="J453" s="536" t="s">
        <v>770</v>
      </c>
      <c r="K453" s="325">
        <v>0</v>
      </c>
      <c r="L453" s="325">
        <v>10</v>
      </c>
      <c r="M453" s="325">
        <v>0</v>
      </c>
      <c r="N453" s="325">
        <f t="shared" si="10"/>
        <v>10</v>
      </c>
    </row>
    <row r="454" spans="1:14" s="804" customFormat="1">
      <c r="A454" s="565" t="s">
        <v>906</v>
      </c>
      <c r="B454" s="565" t="s">
        <v>906</v>
      </c>
      <c r="C454" s="565" t="s">
        <v>914</v>
      </c>
      <c r="D454" s="381">
        <v>2012</v>
      </c>
      <c r="E454" s="536" t="s">
        <v>883</v>
      </c>
      <c r="F454" s="536" t="s">
        <v>880</v>
      </c>
      <c r="G454" s="536" t="s">
        <v>1042</v>
      </c>
      <c r="H454" s="569" t="s">
        <v>692</v>
      </c>
      <c r="I454" s="325">
        <v>3</v>
      </c>
      <c r="J454" s="536" t="s">
        <v>770</v>
      </c>
      <c r="K454" s="325">
        <v>0</v>
      </c>
      <c r="L454" s="325">
        <v>8</v>
      </c>
      <c r="M454" s="325">
        <v>0</v>
      </c>
      <c r="N454" s="325">
        <f t="shared" si="10"/>
        <v>8</v>
      </c>
    </row>
    <row r="455" spans="1:14" s="804" customFormat="1">
      <c r="A455" s="565" t="s">
        <v>906</v>
      </c>
      <c r="B455" s="565" t="s">
        <v>906</v>
      </c>
      <c r="C455" s="565" t="s">
        <v>914</v>
      </c>
      <c r="D455" s="381">
        <v>2012</v>
      </c>
      <c r="E455" s="536" t="s">
        <v>883</v>
      </c>
      <c r="F455" s="536" t="s">
        <v>880</v>
      </c>
      <c r="G455" s="536" t="s">
        <v>1042</v>
      </c>
      <c r="H455" s="569" t="s">
        <v>1285</v>
      </c>
      <c r="I455" s="325">
        <v>3</v>
      </c>
      <c r="J455" s="536" t="s">
        <v>770</v>
      </c>
      <c r="K455" s="325">
        <v>0</v>
      </c>
      <c r="L455" s="325">
        <v>229</v>
      </c>
      <c r="M455" s="325">
        <v>0</v>
      </c>
      <c r="N455" s="325">
        <f t="shared" si="10"/>
        <v>229</v>
      </c>
    </row>
    <row r="456" spans="1:14" s="804" customFormat="1">
      <c r="A456" s="565" t="s">
        <v>906</v>
      </c>
      <c r="B456" s="565" t="s">
        <v>906</v>
      </c>
      <c r="C456" s="565" t="s">
        <v>914</v>
      </c>
      <c r="D456" s="381">
        <v>2012</v>
      </c>
      <c r="E456" s="536" t="s">
        <v>883</v>
      </c>
      <c r="F456" s="536" t="s">
        <v>880</v>
      </c>
      <c r="G456" s="536" t="s">
        <v>1042</v>
      </c>
      <c r="H456" s="569" t="s">
        <v>635</v>
      </c>
      <c r="I456" s="325">
        <v>3</v>
      </c>
      <c r="J456" s="536" t="s">
        <v>770</v>
      </c>
      <c r="K456" s="325">
        <v>0</v>
      </c>
      <c r="L456" s="325">
        <v>2</v>
      </c>
      <c r="M456" s="325">
        <v>0</v>
      </c>
      <c r="N456" s="325">
        <f t="shared" si="10"/>
        <v>2</v>
      </c>
    </row>
    <row r="457" spans="1:14" s="804" customFormat="1">
      <c r="A457" s="565" t="s">
        <v>906</v>
      </c>
      <c r="B457" s="565" t="s">
        <v>906</v>
      </c>
      <c r="C457" s="565" t="s">
        <v>914</v>
      </c>
      <c r="D457" s="381">
        <v>2012</v>
      </c>
      <c r="E457" s="536" t="s">
        <v>883</v>
      </c>
      <c r="F457" s="536" t="s">
        <v>880</v>
      </c>
      <c r="G457" s="536" t="s">
        <v>874</v>
      </c>
      <c r="H457" s="569" t="s">
        <v>1031</v>
      </c>
      <c r="I457" s="381">
        <v>2</v>
      </c>
      <c r="J457" s="536" t="s">
        <v>770</v>
      </c>
      <c r="K457" s="325">
        <v>0</v>
      </c>
      <c r="L457" s="325">
        <v>18</v>
      </c>
      <c r="M457" s="325">
        <v>0</v>
      </c>
      <c r="N457" s="325">
        <f t="shared" si="10"/>
        <v>18</v>
      </c>
    </row>
    <row r="458" spans="1:14" s="804" customFormat="1">
      <c r="A458" s="565" t="s">
        <v>906</v>
      </c>
      <c r="B458" s="565" t="s">
        <v>906</v>
      </c>
      <c r="C458" s="565" t="s">
        <v>914</v>
      </c>
      <c r="D458" s="381">
        <v>2012</v>
      </c>
      <c r="E458" s="536" t="s">
        <v>883</v>
      </c>
      <c r="F458" s="536" t="s">
        <v>880</v>
      </c>
      <c r="G458" s="536" t="s">
        <v>1042</v>
      </c>
      <c r="H458" s="569" t="s">
        <v>508</v>
      </c>
      <c r="I458" s="325">
        <v>2</v>
      </c>
      <c r="J458" s="536" t="s">
        <v>770</v>
      </c>
      <c r="K458" s="325">
        <v>0</v>
      </c>
      <c r="L458" s="325">
        <v>6</v>
      </c>
      <c r="M458" s="325">
        <v>0</v>
      </c>
      <c r="N458" s="325">
        <f t="shared" si="10"/>
        <v>6</v>
      </c>
    </row>
    <row r="459" spans="1:14" s="804" customFormat="1">
      <c r="A459" s="565" t="s">
        <v>906</v>
      </c>
      <c r="B459" s="565" t="s">
        <v>906</v>
      </c>
      <c r="C459" s="565" t="s">
        <v>914</v>
      </c>
      <c r="D459" s="381">
        <v>2012</v>
      </c>
      <c r="E459" s="536" t="s">
        <v>883</v>
      </c>
      <c r="F459" s="536" t="s">
        <v>880</v>
      </c>
      <c r="G459" s="536" t="s">
        <v>1042</v>
      </c>
      <c r="H459" s="569" t="s">
        <v>638</v>
      </c>
      <c r="I459" s="325">
        <v>2</v>
      </c>
      <c r="J459" s="536" t="s">
        <v>770</v>
      </c>
      <c r="K459" s="325">
        <v>0</v>
      </c>
      <c r="L459" s="325">
        <v>34</v>
      </c>
      <c r="M459" s="325">
        <v>0</v>
      </c>
      <c r="N459" s="325">
        <f t="shared" si="10"/>
        <v>34</v>
      </c>
    </row>
    <row r="460" spans="1:14" s="804" customFormat="1">
      <c r="A460" s="565" t="s">
        <v>906</v>
      </c>
      <c r="B460" s="565" t="s">
        <v>906</v>
      </c>
      <c r="C460" s="565" t="s">
        <v>914</v>
      </c>
      <c r="D460" s="381">
        <v>2012</v>
      </c>
      <c r="E460" s="536" t="s">
        <v>883</v>
      </c>
      <c r="F460" s="536" t="s">
        <v>880</v>
      </c>
      <c r="G460" s="536" t="s">
        <v>1042</v>
      </c>
      <c r="H460" s="569" t="s">
        <v>640</v>
      </c>
      <c r="I460" s="325">
        <v>3</v>
      </c>
      <c r="J460" s="536" t="s">
        <v>770</v>
      </c>
      <c r="K460" s="325">
        <v>0</v>
      </c>
      <c r="L460" s="325">
        <v>6</v>
      </c>
      <c r="M460" s="325">
        <v>0</v>
      </c>
      <c r="N460" s="325">
        <f t="shared" si="10"/>
        <v>6</v>
      </c>
    </row>
    <row r="461" spans="1:14" s="804" customFormat="1">
      <c r="A461" s="565" t="s">
        <v>906</v>
      </c>
      <c r="B461" s="565" t="s">
        <v>906</v>
      </c>
      <c r="C461" s="565" t="s">
        <v>914</v>
      </c>
      <c r="D461" s="381">
        <v>2012</v>
      </c>
      <c r="E461" s="536" t="s">
        <v>883</v>
      </c>
      <c r="F461" s="536" t="s">
        <v>880</v>
      </c>
      <c r="G461" s="536" t="s">
        <v>1042</v>
      </c>
      <c r="H461" s="569" t="s">
        <v>1062</v>
      </c>
      <c r="I461" s="325">
        <v>2</v>
      </c>
      <c r="J461" s="536" t="s">
        <v>770</v>
      </c>
      <c r="K461" s="325">
        <v>0</v>
      </c>
      <c r="L461" s="325">
        <v>82</v>
      </c>
      <c r="M461" s="325">
        <v>0</v>
      </c>
      <c r="N461" s="325">
        <f t="shared" si="10"/>
        <v>82</v>
      </c>
    </row>
    <row r="462" spans="1:14" s="804" customFormat="1">
      <c r="A462" s="565" t="s">
        <v>906</v>
      </c>
      <c r="B462" s="565" t="s">
        <v>906</v>
      </c>
      <c r="C462" s="565" t="s">
        <v>914</v>
      </c>
      <c r="D462" s="381">
        <v>2012</v>
      </c>
      <c r="E462" s="536" t="s">
        <v>883</v>
      </c>
      <c r="F462" s="536" t="s">
        <v>880</v>
      </c>
      <c r="G462" s="536" t="s">
        <v>1042</v>
      </c>
      <c r="H462" s="569" t="s">
        <v>644</v>
      </c>
      <c r="I462" s="325">
        <v>3</v>
      </c>
      <c r="J462" s="536" t="s">
        <v>770</v>
      </c>
      <c r="K462" s="325">
        <v>0</v>
      </c>
      <c r="L462" s="325">
        <v>10</v>
      </c>
      <c r="M462" s="325">
        <v>0</v>
      </c>
      <c r="N462" s="325">
        <f t="shared" si="10"/>
        <v>10</v>
      </c>
    </row>
    <row r="463" spans="1:14" s="804" customFormat="1">
      <c r="A463" s="565" t="s">
        <v>906</v>
      </c>
      <c r="B463" s="565" t="s">
        <v>906</v>
      </c>
      <c r="C463" s="565" t="s">
        <v>914</v>
      </c>
      <c r="D463" s="381">
        <v>2012</v>
      </c>
      <c r="E463" s="536" t="s">
        <v>883</v>
      </c>
      <c r="F463" s="536" t="s">
        <v>880</v>
      </c>
      <c r="G463" s="536" t="s">
        <v>1042</v>
      </c>
      <c r="H463" s="569" t="s">
        <v>991</v>
      </c>
      <c r="I463" s="325">
        <v>1</v>
      </c>
      <c r="J463" s="536" t="s">
        <v>770</v>
      </c>
      <c r="K463" s="325">
        <v>0</v>
      </c>
      <c r="L463" s="325">
        <v>54</v>
      </c>
      <c r="M463" s="325">
        <v>0</v>
      </c>
      <c r="N463" s="325">
        <f t="shared" si="10"/>
        <v>54</v>
      </c>
    </row>
    <row r="464" spans="1:14" s="804" customFormat="1">
      <c r="A464" s="565" t="s">
        <v>906</v>
      </c>
      <c r="B464" s="565" t="s">
        <v>906</v>
      </c>
      <c r="C464" s="565" t="s">
        <v>914</v>
      </c>
      <c r="D464" s="381">
        <v>2012</v>
      </c>
      <c r="E464" s="536" t="s">
        <v>883</v>
      </c>
      <c r="F464" s="536" t="s">
        <v>880</v>
      </c>
      <c r="G464" s="536" t="s">
        <v>1042</v>
      </c>
      <c r="H464" s="569" t="s">
        <v>17</v>
      </c>
      <c r="I464" s="325">
        <v>3</v>
      </c>
      <c r="J464" s="536" t="s">
        <v>770</v>
      </c>
      <c r="K464" s="325">
        <v>0</v>
      </c>
      <c r="L464" s="325">
        <v>28</v>
      </c>
      <c r="M464" s="325">
        <v>0</v>
      </c>
      <c r="N464" s="325">
        <f t="shared" si="10"/>
        <v>28</v>
      </c>
    </row>
    <row r="465" spans="1:14" s="804" customFormat="1">
      <c r="A465" s="565" t="s">
        <v>906</v>
      </c>
      <c r="B465" s="565" t="s">
        <v>906</v>
      </c>
      <c r="C465" s="565" t="s">
        <v>914</v>
      </c>
      <c r="D465" s="381">
        <v>2012</v>
      </c>
      <c r="E465" s="536" t="s">
        <v>883</v>
      </c>
      <c r="F465" s="536" t="s">
        <v>880</v>
      </c>
      <c r="G465" s="536" t="s">
        <v>1042</v>
      </c>
      <c r="H465" s="569" t="s">
        <v>993</v>
      </c>
      <c r="I465" s="325">
        <v>1</v>
      </c>
      <c r="J465" s="536" t="s">
        <v>770</v>
      </c>
      <c r="K465" s="325">
        <v>0</v>
      </c>
      <c r="L465" s="325">
        <v>7</v>
      </c>
      <c r="M465" s="325">
        <v>0</v>
      </c>
      <c r="N465" s="325">
        <f t="shared" si="10"/>
        <v>7</v>
      </c>
    </row>
    <row r="466" spans="1:14" s="804" customFormat="1">
      <c r="A466" s="565" t="s">
        <v>906</v>
      </c>
      <c r="B466" s="565" t="s">
        <v>906</v>
      </c>
      <c r="C466" s="565" t="s">
        <v>914</v>
      </c>
      <c r="D466" s="381">
        <v>2012</v>
      </c>
      <c r="E466" s="536" t="s">
        <v>883</v>
      </c>
      <c r="F466" s="536" t="s">
        <v>880</v>
      </c>
      <c r="G466" s="536" t="s">
        <v>1042</v>
      </c>
      <c r="H466" s="569" t="s">
        <v>18</v>
      </c>
      <c r="I466" s="325">
        <v>1</v>
      </c>
      <c r="J466" s="536" t="s">
        <v>770</v>
      </c>
      <c r="K466" s="325">
        <v>0</v>
      </c>
      <c r="L466" s="325">
        <v>1</v>
      </c>
      <c r="M466" s="325">
        <v>0</v>
      </c>
      <c r="N466" s="325">
        <f t="shared" si="10"/>
        <v>1</v>
      </c>
    </row>
    <row r="467" spans="1:14" s="804" customFormat="1">
      <c r="A467" s="565" t="s">
        <v>906</v>
      </c>
      <c r="B467" s="565" t="s">
        <v>906</v>
      </c>
      <c r="C467" s="565" t="s">
        <v>914</v>
      </c>
      <c r="D467" s="381">
        <v>2012</v>
      </c>
      <c r="E467" s="536" t="s">
        <v>883</v>
      </c>
      <c r="F467" s="536" t="s">
        <v>880</v>
      </c>
      <c r="G467" s="536" t="s">
        <v>1042</v>
      </c>
      <c r="H467" s="569" t="s">
        <v>967</v>
      </c>
      <c r="I467" s="325">
        <v>1</v>
      </c>
      <c r="J467" s="536" t="s">
        <v>770</v>
      </c>
      <c r="K467" s="325">
        <v>0</v>
      </c>
      <c r="L467" s="325">
        <v>356</v>
      </c>
      <c r="M467" s="325">
        <v>0</v>
      </c>
      <c r="N467" s="325">
        <f t="shared" si="10"/>
        <v>356</v>
      </c>
    </row>
    <row r="468" spans="1:14" s="804" customFormat="1">
      <c r="A468" s="565" t="s">
        <v>906</v>
      </c>
      <c r="B468" s="565" t="s">
        <v>906</v>
      </c>
      <c r="C468" s="565" t="s">
        <v>914</v>
      </c>
      <c r="D468" s="381">
        <v>2012</v>
      </c>
      <c r="E468" s="536" t="s">
        <v>883</v>
      </c>
      <c r="F468" s="536" t="s">
        <v>880</v>
      </c>
      <c r="G468" s="536" t="s">
        <v>1042</v>
      </c>
      <c r="H468" s="569" t="s">
        <v>512</v>
      </c>
      <c r="I468" s="325">
        <v>2</v>
      </c>
      <c r="J468" s="536" t="s">
        <v>770</v>
      </c>
      <c r="K468" s="325">
        <v>0</v>
      </c>
      <c r="L468" s="325">
        <v>6</v>
      </c>
      <c r="M468" s="325">
        <v>0</v>
      </c>
      <c r="N468" s="325">
        <f t="shared" si="10"/>
        <v>6</v>
      </c>
    </row>
    <row r="469" spans="1:14" s="804" customFormat="1">
      <c r="A469" s="565" t="s">
        <v>906</v>
      </c>
      <c r="B469" s="565" t="s">
        <v>906</v>
      </c>
      <c r="C469" s="565" t="s">
        <v>914</v>
      </c>
      <c r="D469" s="381">
        <v>2012</v>
      </c>
      <c r="E469" s="536" t="s">
        <v>883</v>
      </c>
      <c r="F469" s="536" t="s">
        <v>880</v>
      </c>
      <c r="G469" s="536" t="s">
        <v>1042</v>
      </c>
      <c r="H469" s="569" t="s">
        <v>1068</v>
      </c>
      <c r="I469" s="325">
        <v>2</v>
      </c>
      <c r="J469" s="536" t="s">
        <v>770</v>
      </c>
      <c r="K469" s="325">
        <v>0</v>
      </c>
      <c r="L469" s="325">
        <v>54</v>
      </c>
      <c r="M469" s="325">
        <v>0</v>
      </c>
      <c r="N469" s="325">
        <f t="shared" si="10"/>
        <v>54</v>
      </c>
    </row>
    <row r="470" spans="1:14" s="804" customFormat="1">
      <c r="A470" s="565" t="s">
        <v>906</v>
      </c>
      <c r="B470" s="565" t="s">
        <v>906</v>
      </c>
      <c r="C470" s="565" t="s">
        <v>914</v>
      </c>
      <c r="D470" s="381">
        <v>2012</v>
      </c>
      <c r="E470" s="536" t="s">
        <v>883</v>
      </c>
      <c r="F470" s="536" t="s">
        <v>880</v>
      </c>
      <c r="G470" s="536" t="s">
        <v>874</v>
      </c>
      <c r="H470" s="569" t="s">
        <v>996</v>
      </c>
      <c r="I470" s="381">
        <v>2</v>
      </c>
      <c r="J470" s="536" t="s">
        <v>770</v>
      </c>
      <c r="K470" s="325">
        <v>0</v>
      </c>
      <c r="L470" s="325">
        <v>697</v>
      </c>
      <c r="M470" s="325">
        <v>0</v>
      </c>
      <c r="N470" s="325">
        <f t="shared" si="10"/>
        <v>697</v>
      </c>
    </row>
    <row r="471" spans="1:14" s="804" customFormat="1">
      <c r="A471" s="565" t="s">
        <v>906</v>
      </c>
      <c r="B471" s="565" t="s">
        <v>906</v>
      </c>
      <c r="C471" s="565" t="s">
        <v>914</v>
      </c>
      <c r="D471" s="381">
        <v>2012</v>
      </c>
      <c r="E471" s="536" t="s">
        <v>883</v>
      </c>
      <c r="F471" s="536" t="s">
        <v>880</v>
      </c>
      <c r="G471" s="536" t="s">
        <v>1042</v>
      </c>
      <c r="H471" s="569" t="s">
        <v>21</v>
      </c>
      <c r="I471" s="325">
        <v>3</v>
      </c>
      <c r="J471" s="536" t="s">
        <v>770</v>
      </c>
      <c r="K471" s="325">
        <v>0</v>
      </c>
      <c r="L471" s="325">
        <v>59</v>
      </c>
      <c r="M471" s="325">
        <v>0</v>
      </c>
      <c r="N471" s="325">
        <f t="shared" si="10"/>
        <v>59</v>
      </c>
    </row>
    <row r="472" spans="1:14" s="804" customFormat="1">
      <c r="A472" s="565" t="s">
        <v>906</v>
      </c>
      <c r="B472" s="565" t="s">
        <v>906</v>
      </c>
      <c r="C472" s="565" t="s">
        <v>914</v>
      </c>
      <c r="D472" s="381">
        <v>2012</v>
      </c>
      <c r="E472" s="536" t="s">
        <v>883</v>
      </c>
      <c r="F472" s="536" t="s">
        <v>880</v>
      </c>
      <c r="G472" s="536" t="s">
        <v>1042</v>
      </c>
      <c r="H472" s="569" t="s">
        <v>1070</v>
      </c>
      <c r="I472" s="325">
        <v>2</v>
      </c>
      <c r="J472" s="536" t="s">
        <v>770</v>
      </c>
      <c r="K472" s="325">
        <v>0</v>
      </c>
      <c r="L472" s="325">
        <v>1</v>
      </c>
      <c r="M472" s="325">
        <v>0</v>
      </c>
      <c r="N472" s="325">
        <f t="shared" si="10"/>
        <v>1</v>
      </c>
    </row>
    <row r="473" spans="1:14" s="804" customFormat="1">
      <c r="A473" s="565" t="s">
        <v>906</v>
      </c>
      <c r="B473" s="565" t="s">
        <v>906</v>
      </c>
      <c r="C473" s="565" t="s">
        <v>914</v>
      </c>
      <c r="D473" s="381">
        <v>2012</v>
      </c>
      <c r="E473" s="536" t="s">
        <v>883</v>
      </c>
      <c r="F473" s="536" t="s">
        <v>880</v>
      </c>
      <c r="G473" s="536" t="s">
        <v>1042</v>
      </c>
      <c r="H473" s="569" t="s">
        <v>114</v>
      </c>
      <c r="I473" s="325">
        <v>3</v>
      </c>
      <c r="J473" s="536" t="s">
        <v>770</v>
      </c>
      <c r="K473" s="325">
        <v>0</v>
      </c>
      <c r="L473" s="325">
        <v>32</v>
      </c>
      <c r="M473" s="325">
        <v>0</v>
      </c>
      <c r="N473" s="325">
        <f t="shared" si="10"/>
        <v>32</v>
      </c>
    </row>
    <row r="474" spans="1:14" s="804" customFormat="1">
      <c r="A474" s="565" t="s">
        <v>906</v>
      </c>
      <c r="B474" s="565" t="s">
        <v>906</v>
      </c>
      <c r="C474" s="565" t="s">
        <v>914</v>
      </c>
      <c r="D474" s="381">
        <v>2012</v>
      </c>
      <c r="E474" s="536" t="s">
        <v>883</v>
      </c>
      <c r="F474" s="536" t="s">
        <v>880</v>
      </c>
      <c r="G474" s="536" t="s">
        <v>1042</v>
      </c>
      <c r="H474" s="569" t="s">
        <v>1050</v>
      </c>
      <c r="I474" s="325">
        <v>1</v>
      </c>
      <c r="J474" s="536" t="s">
        <v>770</v>
      </c>
      <c r="K474" s="325">
        <v>0</v>
      </c>
      <c r="L474" s="325">
        <v>2</v>
      </c>
      <c r="M474" s="325">
        <v>0</v>
      </c>
      <c r="N474" s="325">
        <f t="shared" si="10"/>
        <v>2</v>
      </c>
    </row>
    <row r="475" spans="1:14" s="804" customFormat="1">
      <c r="A475" s="565" t="s">
        <v>906</v>
      </c>
      <c r="B475" s="565" t="s">
        <v>906</v>
      </c>
      <c r="C475" s="565" t="s">
        <v>914</v>
      </c>
      <c r="D475" s="381">
        <v>2012</v>
      </c>
      <c r="E475" s="536" t="s">
        <v>883</v>
      </c>
      <c r="F475" s="536" t="s">
        <v>880</v>
      </c>
      <c r="G475" s="536" t="s">
        <v>1042</v>
      </c>
      <c r="H475" s="569" t="s">
        <v>1051</v>
      </c>
      <c r="I475" s="325">
        <v>2</v>
      </c>
      <c r="J475" s="536" t="s">
        <v>770</v>
      </c>
      <c r="K475" s="325">
        <v>0</v>
      </c>
      <c r="L475" s="325">
        <v>1</v>
      </c>
      <c r="M475" s="325">
        <v>0</v>
      </c>
      <c r="N475" s="325">
        <f t="shared" si="10"/>
        <v>1</v>
      </c>
    </row>
    <row r="476" spans="1:14" s="804" customFormat="1">
      <c r="A476" s="565" t="s">
        <v>906</v>
      </c>
      <c r="B476" s="565" t="s">
        <v>906</v>
      </c>
      <c r="C476" s="565" t="s">
        <v>914</v>
      </c>
      <c r="D476" s="381">
        <v>2012</v>
      </c>
      <c r="E476" s="536" t="s">
        <v>883</v>
      </c>
      <c r="F476" s="536" t="s">
        <v>880</v>
      </c>
      <c r="G476" s="536" t="s">
        <v>1042</v>
      </c>
      <c r="H476" s="569" t="s">
        <v>997</v>
      </c>
      <c r="I476" s="325">
        <v>1</v>
      </c>
      <c r="J476" s="536" t="s">
        <v>770</v>
      </c>
      <c r="K476" s="325">
        <v>0</v>
      </c>
      <c r="L476" s="325">
        <v>79</v>
      </c>
      <c r="M476" s="325">
        <v>0</v>
      </c>
      <c r="N476" s="325">
        <f t="shared" si="10"/>
        <v>79</v>
      </c>
    </row>
    <row r="477" spans="1:14" s="804" customFormat="1">
      <c r="A477" s="565" t="s">
        <v>906</v>
      </c>
      <c r="B477" s="565" t="s">
        <v>906</v>
      </c>
      <c r="C477" s="565" t="s">
        <v>914</v>
      </c>
      <c r="D477" s="381">
        <v>2012</v>
      </c>
      <c r="E477" s="536" t="s">
        <v>883</v>
      </c>
      <c r="F477" s="536" t="s">
        <v>880</v>
      </c>
      <c r="G477" s="536" t="s">
        <v>1042</v>
      </c>
      <c r="H477" s="569" t="s">
        <v>998</v>
      </c>
      <c r="I477" s="325">
        <v>1</v>
      </c>
      <c r="J477" s="536" t="s">
        <v>770</v>
      </c>
      <c r="K477" s="325">
        <v>0</v>
      </c>
      <c r="L477" s="325">
        <v>135</v>
      </c>
      <c r="M477" s="325">
        <v>0</v>
      </c>
      <c r="N477" s="325">
        <f t="shared" si="10"/>
        <v>135</v>
      </c>
    </row>
    <row r="478" spans="1:14" s="804" customFormat="1">
      <c r="A478" s="565" t="s">
        <v>906</v>
      </c>
      <c r="B478" s="565" t="s">
        <v>906</v>
      </c>
      <c r="C478" s="565" t="s">
        <v>914</v>
      </c>
      <c r="D478" s="381">
        <v>2012</v>
      </c>
      <c r="E478" s="536" t="s">
        <v>883</v>
      </c>
      <c r="F478" s="536" t="s">
        <v>880</v>
      </c>
      <c r="G478" s="536" t="s">
        <v>1042</v>
      </c>
      <c r="H478" s="569" t="s">
        <v>410</v>
      </c>
      <c r="I478" s="325">
        <v>1</v>
      </c>
      <c r="J478" s="536" t="s">
        <v>770</v>
      </c>
      <c r="K478" s="325">
        <v>0</v>
      </c>
      <c r="L478" s="325">
        <v>15</v>
      </c>
      <c r="M478" s="325">
        <v>0</v>
      </c>
      <c r="N478" s="325">
        <f t="shared" si="10"/>
        <v>15</v>
      </c>
    </row>
    <row r="479" spans="1:14" s="804" customFormat="1">
      <c r="A479" s="565" t="s">
        <v>906</v>
      </c>
      <c r="B479" s="565" t="s">
        <v>906</v>
      </c>
      <c r="C479" s="565" t="s">
        <v>914</v>
      </c>
      <c r="D479" s="381">
        <v>2012</v>
      </c>
      <c r="E479" s="536" t="s">
        <v>883</v>
      </c>
      <c r="F479" s="536" t="s">
        <v>880</v>
      </c>
      <c r="G479" s="536" t="s">
        <v>1042</v>
      </c>
      <c r="H479" s="569" t="s">
        <v>999</v>
      </c>
      <c r="I479" s="325">
        <v>1</v>
      </c>
      <c r="J479" s="536" t="s">
        <v>770</v>
      </c>
      <c r="K479" s="325">
        <v>0</v>
      </c>
      <c r="L479" s="325">
        <v>2</v>
      </c>
      <c r="M479" s="325">
        <v>0</v>
      </c>
      <c r="N479" s="325">
        <f t="shared" si="10"/>
        <v>2</v>
      </c>
    </row>
    <row r="480" spans="1:14" s="804" customFormat="1">
      <c r="A480" s="565" t="s">
        <v>906</v>
      </c>
      <c r="B480" s="565" t="s">
        <v>906</v>
      </c>
      <c r="C480" s="565" t="s">
        <v>914</v>
      </c>
      <c r="D480" s="381">
        <v>2012</v>
      </c>
      <c r="E480" s="536" t="s">
        <v>883</v>
      </c>
      <c r="F480" s="536" t="s">
        <v>880</v>
      </c>
      <c r="G480" s="536" t="s">
        <v>1042</v>
      </c>
      <c r="H480" s="569" t="s">
        <v>23</v>
      </c>
      <c r="I480" s="325">
        <v>1</v>
      </c>
      <c r="J480" s="536" t="s">
        <v>770</v>
      </c>
      <c r="K480" s="325">
        <v>0</v>
      </c>
      <c r="L480" s="325">
        <v>415</v>
      </c>
      <c r="M480" s="325">
        <v>0</v>
      </c>
      <c r="N480" s="325">
        <f t="shared" si="10"/>
        <v>415</v>
      </c>
    </row>
    <row r="481" spans="1:14" s="804" customFormat="1">
      <c r="A481" s="565" t="s">
        <v>906</v>
      </c>
      <c r="B481" s="565" t="s">
        <v>906</v>
      </c>
      <c r="C481" s="565" t="s">
        <v>914</v>
      </c>
      <c r="D481" s="381">
        <v>2012</v>
      </c>
      <c r="E481" s="536" t="s">
        <v>883</v>
      </c>
      <c r="F481" s="536" t="s">
        <v>880</v>
      </c>
      <c r="G481" s="536" t="s">
        <v>1042</v>
      </c>
      <c r="H481" s="569" t="s">
        <v>1038</v>
      </c>
      <c r="I481" s="325">
        <v>3</v>
      </c>
      <c r="J481" s="536" t="s">
        <v>770</v>
      </c>
      <c r="K481" s="325">
        <v>0</v>
      </c>
      <c r="L481" s="325">
        <v>1</v>
      </c>
      <c r="M481" s="325">
        <v>0</v>
      </c>
      <c r="N481" s="325">
        <f t="shared" si="10"/>
        <v>1</v>
      </c>
    </row>
    <row r="482" spans="1:14" s="804" customFormat="1">
      <c r="A482" s="565" t="s">
        <v>906</v>
      </c>
      <c r="B482" s="565" t="s">
        <v>906</v>
      </c>
      <c r="C482" s="565" t="s">
        <v>914</v>
      </c>
      <c r="D482" s="381">
        <v>2012</v>
      </c>
      <c r="E482" s="536" t="s">
        <v>883</v>
      </c>
      <c r="F482" s="536" t="s">
        <v>880</v>
      </c>
      <c r="G482" s="536" t="s">
        <v>1042</v>
      </c>
      <c r="H482" s="569" t="s">
        <v>586</v>
      </c>
      <c r="I482" s="325">
        <v>2</v>
      </c>
      <c r="J482" s="536" t="s">
        <v>770</v>
      </c>
      <c r="K482" s="325">
        <v>0</v>
      </c>
      <c r="L482" s="325">
        <v>4</v>
      </c>
      <c r="M482" s="325">
        <v>0</v>
      </c>
      <c r="N482" s="325">
        <f t="shared" si="10"/>
        <v>4</v>
      </c>
    </row>
    <row r="483" spans="1:14" s="804" customFormat="1">
      <c r="A483" s="565" t="s">
        <v>906</v>
      </c>
      <c r="B483" s="565" t="s">
        <v>906</v>
      </c>
      <c r="C483" s="565" t="s">
        <v>914</v>
      </c>
      <c r="D483" s="381">
        <v>2012</v>
      </c>
      <c r="E483" s="536" t="s">
        <v>883</v>
      </c>
      <c r="F483" s="536" t="s">
        <v>880</v>
      </c>
      <c r="G483" s="536" t="s">
        <v>1042</v>
      </c>
      <c r="H483" s="569" t="s">
        <v>1003</v>
      </c>
      <c r="I483" s="325">
        <v>1</v>
      </c>
      <c r="J483" s="536" t="s">
        <v>770</v>
      </c>
      <c r="K483" s="325">
        <v>0</v>
      </c>
      <c r="L483" s="325">
        <v>28</v>
      </c>
      <c r="M483" s="325">
        <v>0</v>
      </c>
      <c r="N483" s="325">
        <f t="shared" si="10"/>
        <v>28</v>
      </c>
    </row>
    <row r="484" spans="1:14" s="804" customFormat="1">
      <c r="A484" s="565" t="s">
        <v>906</v>
      </c>
      <c r="B484" s="565" t="s">
        <v>906</v>
      </c>
      <c r="C484" s="565" t="s">
        <v>914</v>
      </c>
      <c r="D484" s="381">
        <v>2012</v>
      </c>
      <c r="E484" s="536" t="s">
        <v>883</v>
      </c>
      <c r="F484" s="536" t="s">
        <v>880</v>
      </c>
      <c r="G484" s="536" t="s">
        <v>1042</v>
      </c>
      <c r="H484" s="569" t="s">
        <v>518</v>
      </c>
      <c r="I484" s="325">
        <v>2</v>
      </c>
      <c r="J484" s="536" t="s">
        <v>770</v>
      </c>
      <c r="K484" s="325">
        <v>0</v>
      </c>
      <c r="L484" s="325">
        <v>7</v>
      </c>
      <c r="M484" s="325">
        <v>0</v>
      </c>
      <c r="N484" s="325">
        <f t="shared" si="10"/>
        <v>7</v>
      </c>
    </row>
    <row r="485" spans="1:14" s="804" customFormat="1">
      <c r="A485" s="565" t="s">
        <v>906</v>
      </c>
      <c r="B485" s="565" t="s">
        <v>906</v>
      </c>
      <c r="C485" s="565" t="s">
        <v>914</v>
      </c>
      <c r="D485" s="381">
        <v>2012</v>
      </c>
      <c r="E485" s="536" t="s">
        <v>883</v>
      </c>
      <c r="F485" s="536" t="s">
        <v>880</v>
      </c>
      <c r="G485" s="536" t="s">
        <v>1042</v>
      </c>
      <c r="H485" s="569" t="s">
        <v>647</v>
      </c>
      <c r="I485" s="325">
        <v>3</v>
      </c>
      <c r="J485" s="536" t="s">
        <v>770</v>
      </c>
      <c r="K485" s="325">
        <v>0</v>
      </c>
      <c r="L485" s="325">
        <v>4</v>
      </c>
      <c r="M485" s="325">
        <v>0</v>
      </c>
      <c r="N485" s="325">
        <f t="shared" si="10"/>
        <v>4</v>
      </c>
    </row>
    <row r="486" spans="1:14" s="804" customFormat="1">
      <c r="A486" s="565" t="s">
        <v>906</v>
      </c>
      <c r="B486" s="565" t="s">
        <v>906</v>
      </c>
      <c r="C486" s="565" t="s">
        <v>914</v>
      </c>
      <c r="D486" s="381">
        <v>2012</v>
      </c>
      <c r="E486" s="536" t="s">
        <v>883</v>
      </c>
      <c r="F486" s="536" t="s">
        <v>880</v>
      </c>
      <c r="G486" s="536" t="s">
        <v>1042</v>
      </c>
      <c r="H486" s="569" t="s">
        <v>74</v>
      </c>
      <c r="I486" s="325">
        <v>3</v>
      </c>
      <c r="J486" s="536" t="s">
        <v>770</v>
      </c>
      <c r="K486" s="325">
        <v>0</v>
      </c>
      <c r="L486" s="325">
        <v>146</v>
      </c>
      <c r="M486" s="325">
        <v>0</v>
      </c>
      <c r="N486" s="325">
        <f t="shared" si="10"/>
        <v>146</v>
      </c>
    </row>
    <row r="487" spans="1:14" s="804" customFormat="1">
      <c r="A487" s="565" t="s">
        <v>906</v>
      </c>
      <c r="B487" s="565" t="s">
        <v>906</v>
      </c>
      <c r="C487" s="565" t="s">
        <v>914</v>
      </c>
      <c r="D487" s="381">
        <v>2012</v>
      </c>
      <c r="E487" s="536" t="s">
        <v>883</v>
      </c>
      <c r="F487" s="536" t="s">
        <v>880</v>
      </c>
      <c r="G487" s="536" t="s">
        <v>1042</v>
      </c>
      <c r="H487" s="569" t="s">
        <v>1019</v>
      </c>
      <c r="I487" s="325">
        <v>2</v>
      </c>
      <c r="J487" s="536" t="s">
        <v>770</v>
      </c>
      <c r="K487" s="325">
        <v>0</v>
      </c>
      <c r="L487" s="325">
        <v>51</v>
      </c>
      <c r="M487" s="325">
        <v>0</v>
      </c>
      <c r="N487" s="325">
        <f t="shared" si="10"/>
        <v>51</v>
      </c>
    </row>
    <row r="488" spans="1:14" s="804" customFormat="1">
      <c r="A488" s="565" t="s">
        <v>906</v>
      </c>
      <c r="B488" s="565" t="s">
        <v>906</v>
      </c>
      <c r="C488" s="565" t="s">
        <v>914</v>
      </c>
      <c r="D488" s="381">
        <v>2012</v>
      </c>
      <c r="E488" s="536" t="s">
        <v>883</v>
      </c>
      <c r="F488" s="536" t="s">
        <v>880</v>
      </c>
      <c r="G488" s="536" t="s">
        <v>1042</v>
      </c>
      <c r="H488" s="569" t="s">
        <v>649</v>
      </c>
      <c r="I488" s="325">
        <v>3</v>
      </c>
      <c r="J488" s="536" t="s">
        <v>770</v>
      </c>
      <c r="K488" s="325">
        <v>0</v>
      </c>
      <c r="L488" s="325">
        <v>9</v>
      </c>
      <c r="M488" s="325">
        <v>0</v>
      </c>
      <c r="N488" s="325">
        <f t="shared" si="10"/>
        <v>9</v>
      </c>
    </row>
    <row r="489" spans="1:14" s="804" customFormat="1">
      <c r="A489" s="565" t="s">
        <v>906</v>
      </c>
      <c r="B489" s="565" t="s">
        <v>906</v>
      </c>
      <c r="C489" s="565" t="s">
        <v>914</v>
      </c>
      <c r="D489" s="381">
        <v>2012</v>
      </c>
      <c r="E489" s="536" t="s">
        <v>883</v>
      </c>
      <c r="F489" s="536" t="s">
        <v>880</v>
      </c>
      <c r="G489" s="536" t="s">
        <v>1042</v>
      </c>
      <c r="H489" s="569" t="s">
        <v>650</v>
      </c>
      <c r="I489" s="325">
        <v>3</v>
      </c>
      <c r="J489" s="536" t="s">
        <v>770</v>
      </c>
      <c r="K489" s="325">
        <v>0</v>
      </c>
      <c r="L489" s="325">
        <v>59</v>
      </c>
      <c r="M489" s="325">
        <v>0</v>
      </c>
      <c r="N489" s="325">
        <f t="shared" si="10"/>
        <v>59</v>
      </c>
    </row>
    <row r="490" spans="1:14" s="804" customFormat="1">
      <c r="A490" s="565" t="s">
        <v>906</v>
      </c>
      <c r="B490" s="565" t="s">
        <v>906</v>
      </c>
      <c r="C490" s="565" t="s">
        <v>914</v>
      </c>
      <c r="D490" s="381">
        <v>2012</v>
      </c>
      <c r="E490" s="536" t="s">
        <v>883</v>
      </c>
      <c r="F490" s="536" t="s">
        <v>880</v>
      </c>
      <c r="G490" s="536" t="s">
        <v>1042</v>
      </c>
      <c r="H490" s="569" t="s">
        <v>651</v>
      </c>
      <c r="I490" s="325">
        <v>3</v>
      </c>
      <c r="J490" s="536" t="s">
        <v>770</v>
      </c>
      <c r="K490" s="325">
        <v>0</v>
      </c>
      <c r="L490" s="325">
        <v>36</v>
      </c>
      <c r="M490" s="325">
        <v>0</v>
      </c>
      <c r="N490" s="325">
        <f t="shared" si="10"/>
        <v>36</v>
      </c>
    </row>
    <row r="491" spans="1:14" s="804" customFormat="1">
      <c r="A491" s="565" t="s">
        <v>906</v>
      </c>
      <c r="B491" s="565" t="s">
        <v>906</v>
      </c>
      <c r="C491" s="565" t="s">
        <v>914</v>
      </c>
      <c r="D491" s="381">
        <v>2012</v>
      </c>
      <c r="E491" s="536" t="s">
        <v>883</v>
      </c>
      <c r="F491" s="536" t="s">
        <v>880</v>
      </c>
      <c r="G491" s="536" t="s">
        <v>1042</v>
      </c>
      <c r="H491" s="569" t="s">
        <v>956</v>
      </c>
      <c r="I491" s="325">
        <v>1</v>
      </c>
      <c r="J491" s="536" t="s">
        <v>770</v>
      </c>
      <c r="K491" s="325">
        <v>0</v>
      </c>
      <c r="L491" s="325">
        <v>57</v>
      </c>
      <c r="M491" s="325">
        <v>0</v>
      </c>
      <c r="N491" s="325">
        <f t="shared" si="10"/>
        <v>57</v>
      </c>
    </row>
    <row r="492" spans="1:14" s="804" customFormat="1">
      <c r="A492" s="565" t="s">
        <v>906</v>
      </c>
      <c r="B492" s="565" t="s">
        <v>906</v>
      </c>
      <c r="C492" s="565" t="s">
        <v>914</v>
      </c>
      <c r="D492" s="381">
        <v>2012</v>
      </c>
      <c r="E492" s="536" t="s">
        <v>883</v>
      </c>
      <c r="F492" s="536" t="s">
        <v>880</v>
      </c>
      <c r="G492" s="536" t="s">
        <v>1042</v>
      </c>
      <c r="H492" s="569" t="s">
        <v>652</v>
      </c>
      <c r="I492" s="325">
        <v>3</v>
      </c>
      <c r="J492" s="536" t="s">
        <v>770</v>
      </c>
      <c r="K492" s="325">
        <v>0</v>
      </c>
      <c r="L492" s="325">
        <v>55</v>
      </c>
      <c r="M492" s="325">
        <v>0</v>
      </c>
      <c r="N492" s="325">
        <f t="shared" si="10"/>
        <v>55</v>
      </c>
    </row>
    <row r="493" spans="1:14" s="804" customFormat="1">
      <c r="A493" s="565" t="s">
        <v>906</v>
      </c>
      <c r="B493" s="565" t="s">
        <v>906</v>
      </c>
      <c r="C493" s="565" t="s">
        <v>914</v>
      </c>
      <c r="D493" s="381">
        <v>2012</v>
      </c>
      <c r="E493" s="536" t="s">
        <v>883</v>
      </c>
      <c r="F493" s="536" t="s">
        <v>880</v>
      </c>
      <c r="G493" s="536" t="s">
        <v>1042</v>
      </c>
      <c r="H493" s="569" t="s">
        <v>688</v>
      </c>
      <c r="I493" s="325">
        <v>3</v>
      </c>
      <c r="J493" s="536" t="s">
        <v>770</v>
      </c>
      <c r="K493" s="325">
        <v>0</v>
      </c>
      <c r="L493" s="325">
        <v>2</v>
      </c>
      <c r="M493" s="325">
        <v>0</v>
      </c>
      <c r="N493" s="325">
        <f t="shared" ref="N493:N556" si="11">K493+L493+M493</f>
        <v>2</v>
      </c>
    </row>
    <row r="494" spans="1:14" s="804" customFormat="1">
      <c r="A494" s="565" t="s">
        <v>906</v>
      </c>
      <c r="B494" s="565" t="s">
        <v>906</v>
      </c>
      <c r="C494" s="565" t="s">
        <v>914</v>
      </c>
      <c r="D494" s="381">
        <v>2012</v>
      </c>
      <c r="E494" s="536" t="s">
        <v>883</v>
      </c>
      <c r="F494" s="536" t="s">
        <v>880</v>
      </c>
      <c r="G494" s="536" t="s">
        <v>1042</v>
      </c>
      <c r="H494" s="569" t="s">
        <v>1005</v>
      </c>
      <c r="I494" s="325">
        <v>2</v>
      </c>
      <c r="J494" s="536" t="s">
        <v>770</v>
      </c>
      <c r="K494" s="325">
        <v>0</v>
      </c>
      <c r="L494" s="325">
        <v>189</v>
      </c>
      <c r="M494" s="325">
        <v>0</v>
      </c>
      <c r="N494" s="325">
        <f t="shared" si="11"/>
        <v>189</v>
      </c>
    </row>
    <row r="495" spans="1:14" s="804" customFormat="1">
      <c r="A495" s="565" t="s">
        <v>906</v>
      </c>
      <c r="B495" s="565" t="s">
        <v>906</v>
      </c>
      <c r="C495" s="565" t="s">
        <v>914</v>
      </c>
      <c r="D495" s="381">
        <v>2012</v>
      </c>
      <c r="E495" s="536" t="s">
        <v>883</v>
      </c>
      <c r="F495" s="536" t="s">
        <v>880</v>
      </c>
      <c r="G495" s="536" t="s">
        <v>1042</v>
      </c>
      <c r="H495" s="569" t="s">
        <v>622</v>
      </c>
      <c r="I495" s="381">
        <v>2</v>
      </c>
      <c r="J495" s="536" t="s">
        <v>770</v>
      </c>
      <c r="K495" s="325">
        <v>0</v>
      </c>
      <c r="L495" s="325">
        <v>1071</v>
      </c>
      <c r="M495" s="325">
        <v>0</v>
      </c>
      <c r="N495" s="325">
        <f t="shared" si="11"/>
        <v>1071</v>
      </c>
    </row>
    <row r="496" spans="1:14" s="804" customFormat="1">
      <c r="A496" s="565" t="s">
        <v>906</v>
      </c>
      <c r="B496" s="565" t="s">
        <v>906</v>
      </c>
      <c r="C496" s="565" t="s">
        <v>914</v>
      </c>
      <c r="D496" s="381">
        <v>2012</v>
      </c>
      <c r="E496" s="536" t="s">
        <v>883</v>
      </c>
      <c r="F496" s="536" t="s">
        <v>880</v>
      </c>
      <c r="G496" s="536" t="s">
        <v>1042</v>
      </c>
      <c r="H496" s="569" t="s">
        <v>1075</v>
      </c>
      <c r="I496" s="325">
        <v>2</v>
      </c>
      <c r="J496" s="536" t="s">
        <v>770</v>
      </c>
      <c r="K496" s="325">
        <v>0</v>
      </c>
      <c r="L496" s="325">
        <v>11</v>
      </c>
      <c r="M496" s="325">
        <v>0</v>
      </c>
      <c r="N496" s="325">
        <f t="shared" si="11"/>
        <v>11</v>
      </c>
    </row>
    <row r="497" spans="1:14" s="804" customFormat="1">
      <c r="A497" s="565" t="s">
        <v>906</v>
      </c>
      <c r="B497" s="565" t="s">
        <v>906</v>
      </c>
      <c r="C497" s="565" t="s">
        <v>914</v>
      </c>
      <c r="D497" s="381">
        <v>2012</v>
      </c>
      <c r="E497" s="536" t="s">
        <v>883</v>
      </c>
      <c r="F497" s="536" t="s">
        <v>880</v>
      </c>
      <c r="G497" s="536" t="s">
        <v>1042</v>
      </c>
      <c r="H497" s="569" t="s">
        <v>676</v>
      </c>
      <c r="I497" s="325">
        <v>3</v>
      </c>
      <c r="J497" s="536" t="s">
        <v>771</v>
      </c>
      <c r="K497" s="325">
        <v>0</v>
      </c>
      <c r="L497" s="325">
        <v>20</v>
      </c>
      <c r="M497" s="325">
        <v>0</v>
      </c>
      <c r="N497" s="325">
        <f t="shared" si="11"/>
        <v>20</v>
      </c>
    </row>
    <row r="498" spans="1:14" s="804" customFormat="1">
      <c r="A498" s="565" t="s">
        <v>906</v>
      </c>
      <c r="B498" s="565" t="s">
        <v>906</v>
      </c>
      <c r="C498" s="565" t="s">
        <v>914</v>
      </c>
      <c r="D498" s="381">
        <v>2012</v>
      </c>
      <c r="E498" s="536" t="s">
        <v>883</v>
      </c>
      <c r="F498" s="536" t="s">
        <v>880</v>
      </c>
      <c r="G498" s="536" t="s">
        <v>1042</v>
      </c>
      <c r="H498" s="569" t="s">
        <v>1056</v>
      </c>
      <c r="I498" s="325">
        <v>2</v>
      </c>
      <c r="J498" s="536" t="s">
        <v>771</v>
      </c>
      <c r="K498" s="325">
        <v>0</v>
      </c>
      <c r="L498" s="325">
        <v>382</v>
      </c>
      <c r="M498" s="325">
        <v>0</v>
      </c>
      <c r="N498" s="325">
        <f t="shared" si="11"/>
        <v>382</v>
      </c>
    </row>
    <row r="499" spans="1:14" s="804" customFormat="1">
      <c r="A499" s="565" t="s">
        <v>906</v>
      </c>
      <c r="B499" s="565" t="s">
        <v>906</v>
      </c>
      <c r="C499" s="565" t="s">
        <v>914</v>
      </c>
      <c r="D499" s="381">
        <v>2012</v>
      </c>
      <c r="E499" s="536" t="s">
        <v>883</v>
      </c>
      <c r="F499" s="536" t="s">
        <v>880</v>
      </c>
      <c r="G499" s="536" t="s">
        <v>1042</v>
      </c>
      <c r="H499" s="569" t="s">
        <v>1285</v>
      </c>
      <c r="I499" s="325">
        <v>3</v>
      </c>
      <c r="J499" s="536" t="s">
        <v>771</v>
      </c>
      <c r="K499" s="325">
        <v>0</v>
      </c>
      <c r="L499" s="325">
        <v>127</v>
      </c>
      <c r="M499" s="325">
        <v>0</v>
      </c>
      <c r="N499" s="325">
        <f t="shared" si="11"/>
        <v>127</v>
      </c>
    </row>
    <row r="500" spans="1:14" s="804" customFormat="1">
      <c r="A500" s="565" t="s">
        <v>906</v>
      </c>
      <c r="B500" s="565" t="s">
        <v>906</v>
      </c>
      <c r="C500" s="565" t="s">
        <v>914</v>
      </c>
      <c r="D500" s="381">
        <v>2012</v>
      </c>
      <c r="E500" s="536" t="s">
        <v>883</v>
      </c>
      <c r="F500" s="536" t="s">
        <v>880</v>
      </c>
      <c r="G500" s="536" t="s">
        <v>1042</v>
      </c>
      <c r="H500" s="569" t="s">
        <v>635</v>
      </c>
      <c r="I500" s="325">
        <v>3</v>
      </c>
      <c r="J500" s="536" t="s">
        <v>771</v>
      </c>
      <c r="K500" s="325">
        <v>0</v>
      </c>
      <c r="L500" s="325">
        <v>65</v>
      </c>
      <c r="M500" s="325">
        <v>0</v>
      </c>
      <c r="N500" s="325">
        <f t="shared" si="11"/>
        <v>65</v>
      </c>
    </row>
    <row r="501" spans="1:14" s="804" customFormat="1">
      <c r="A501" s="565" t="s">
        <v>906</v>
      </c>
      <c r="B501" s="565" t="s">
        <v>906</v>
      </c>
      <c r="C501" s="565" t="s">
        <v>914</v>
      </c>
      <c r="D501" s="381">
        <v>2012</v>
      </c>
      <c r="E501" s="536" t="s">
        <v>883</v>
      </c>
      <c r="F501" s="536" t="s">
        <v>880</v>
      </c>
      <c r="G501" s="536" t="s">
        <v>874</v>
      </c>
      <c r="H501" s="569" t="s">
        <v>1031</v>
      </c>
      <c r="I501" s="381">
        <v>2</v>
      </c>
      <c r="J501" s="536" t="s">
        <v>771</v>
      </c>
      <c r="K501" s="325">
        <v>0</v>
      </c>
      <c r="L501" s="325">
        <v>48</v>
      </c>
      <c r="M501" s="325">
        <v>0</v>
      </c>
      <c r="N501" s="325">
        <f t="shared" si="11"/>
        <v>48</v>
      </c>
    </row>
    <row r="502" spans="1:14" s="804" customFormat="1">
      <c r="A502" s="565" t="s">
        <v>906</v>
      </c>
      <c r="B502" s="565" t="s">
        <v>906</v>
      </c>
      <c r="C502" s="565" t="s">
        <v>914</v>
      </c>
      <c r="D502" s="381">
        <v>2012</v>
      </c>
      <c r="E502" s="536" t="s">
        <v>883</v>
      </c>
      <c r="F502" s="536" t="s">
        <v>880</v>
      </c>
      <c r="G502" s="536" t="s">
        <v>1042</v>
      </c>
      <c r="H502" s="569" t="s">
        <v>508</v>
      </c>
      <c r="I502" s="325">
        <v>2</v>
      </c>
      <c r="J502" s="536" t="s">
        <v>771</v>
      </c>
      <c r="K502" s="325">
        <v>0</v>
      </c>
      <c r="L502" s="325">
        <v>1</v>
      </c>
      <c r="M502" s="325">
        <v>0</v>
      </c>
      <c r="N502" s="325">
        <f t="shared" si="11"/>
        <v>1</v>
      </c>
    </row>
    <row r="503" spans="1:14" s="804" customFormat="1">
      <c r="A503" s="565" t="s">
        <v>906</v>
      </c>
      <c r="B503" s="565" t="s">
        <v>906</v>
      </c>
      <c r="C503" s="565" t="s">
        <v>914</v>
      </c>
      <c r="D503" s="381">
        <v>2012</v>
      </c>
      <c r="E503" s="536" t="s">
        <v>883</v>
      </c>
      <c r="F503" s="536" t="s">
        <v>880</v>
      </c>
      <c r="G503" s="536" t="s">
        <v>1042</v>
      </c>
      <c r="H503" s="569" t="s">
        <v>638</v>
      </c>
      <c r="I503" s="325">
        <v>2</v>
      </c>
      <c r="J503" s="536" t="s">
        <v>771</v>
      </c>
      <c r="K503" s="325">
        <v>0</v>
      </c>
      <c r="L503" s="325">
        <v>159</v>
      </c>
      <c r="M503" s="325">
        <v>0</v>
      </c>
      <c r="N503" s="325">
        <f t="shared" si="11"/>
        <v>159</v>
      </c>
    </row>
    <row r="504" spans="1:14" s="804" customFormat="1">
      <c r="A504" s="565" t="s">
        <v>906</v>
      </c>
      <c r="B504" s="565" t="s">
        <v>906</v>
      </c>
      <c r="C504" s="565" t="s">
        <v>914</v>
      </c>
      <c r="D504" s="381">
        <v>2012</v>
      </c>
      <c r="E504" s="536" t="s">
        <v>883</v>
      </c>
      <c r="F504" s="536" t="s">
        <v>880</v>
      </c>
      <c r="G504" s="536" t="s">
        <v>1042</v>
      </c>
      <c r="H504" s="569" t="s">
        <v>640</v>
      </c>
      <c r="I504" s="325">
        <v>3</v>
      </c>
      <c r="J504" s="536" t="s">
        <v>771</v>
      </c>
      <c r="K504" s="325">
        <v>0</v>
      </c>
      <c r="L504" s="325">
        <v>8</v>
      </c>
      <c r="M504" s="325">
        <v>0</v>
      </c>
      <c r="N504" s="325">
        <f t="shared" si="11"/>
        <v>8</v>
      </c>
    </row>
    <row r="505" spans="1:14" s="804" customFormat="1">
      <c r="A505" s="565" t="s">
        <v>906</v>
      </c>
      <c r="B505" s="565" t="s">
        <v>906</v>
      </c>
      <c r="C505" s="565" t="s">
        <v>914</v>
      </c>
      <c r="D505" s="381">
        <v>2012</v>
      </c>
      <c r="E505" s="536" t="s">
        <v>883</v>
      </c>
      <c r="F505" s="536" t="s">
        <v>880</v>
      </c>
      <c r="G505" s="536" t="s">
        <v>1042</v>
      </c>
      <c r="H505" s="569" t="s">
        <v>641</v>
      </c>
      <c r="I505" s="325">
        <v>3</v>
      </c>
      <c r="J505" s="536" t="s">
        <v>771</v>
      </c>
      <c r="K505" s="325">
        <v>0</v>
      </c>
      <c r="L505" s="325">
        <v>12</v>
      </c>
      <c r="M505" s="325">
        <v>0</v>
      </c>
      <c r="N505" s="325">
        <f t="shared" si="11"/>
        <v>12</v>
      </c>
    </row>
    <row r="506" spans="1:14" s="804" customFormat="1">
      <c r="A506" s="565" t="s">
        <v>906</v>
      </c>
      <c r="B506" s="565" t="s">
        <v>906</v>
      </c>
      <c r="C506" s="565" t="s">
        <v>914</v>
      </c>
      <c r="D506" s="381">
        <v>2012</v>
      </c>
      <c r="E506" s="536" t="s">
        <v>883</v>
      </c>
      <c r="F506" s="536" t="s">
        <v>880</v>
      </c>
      <c r="G506" s="536" t="s">
        <v>1042</v>
      </c>
      <c r="H506" s="569" t="s">
        <v>1062</v>
      </c>
      <c r="I506" s="325">
        <v>2</v>
      </c>
      <c r="J506" s="536" t="s">
        <v>771</v>
      </c>
      <c r="K506" s="325">
        <v>0</v>
      </c>
      <c r="L506" s="325">
        <v>7</v>
      </c>
      <c r="M506" s="325">
        <v>0</v>
      </c>
      <c r="N506" s="325">
        <f t="shared" si="11"/>
        <v>7</v>
      </c>
    </row>
    <row r="507" spans="1:14" s="804" customFormat="1">
      <c r="A507" s="565" t="s">
        <v>906</v>
      </c>
      <c r="B507" s="565" t="s">
        <v>906</v>
      </c>
      <c r="C507" s="565" t="s">
        <v>914</v>
      </c>
      <c r="D507" s="381">
        <v>2012</v>
      </c>
      <c r="E507" s="536" t="s">
        <v>883</v>
      </c>
      <c r="F507" s="536" t="s">
        <v>880</v>
      </c>
      <c r="G507" s="536" t="s">
        <v>1042</v>
      </c>
      <c r="H507" s="569" t="s">
        <v>510</v>
      </c>
      <c r="I507" s="325">
        <v>2</v>
      </c>
      <c r="J507" s="536" t="s">
        <v>771</v>
      </c>
      <c r="K507" s="325">
        <v>0</v>
      </c>
      <c r="L507" s="325">
        <v>1</v>
      </c>
      <c r="M507" s="325">
        <v>0</v>
      </c>
      <c r="N507" s="325">
        <f t="shared" si="11"/>
        <v>1</v>
      </c>
    </row>
    <row r="508" spans="1:14" s="804" customFormat="1">
      <c r="A508" s="565" t="s">
        <v>906</v>
      </c>
      <c r="B508" s="565" t="s">
        <v>906</v>
      </c>
      <c r="C508" s="565" t="s">
        <v>914</v>
      </c>
      <c r="D508" s="381">
        <v>2012</v>
      </c>
      <c r="E508" s="536" t="s">
        <v>883</v>
      </c>
      <c r="F508" s="536" t="s">
        <v>880</v>
      </c>
      <c r="G508" s="536" t="s">
        <v>1042</v>
      </c>
      <c r="H508" s="569" t="s">
        <v>644</v>
      </c>
      <c r="I508" s="325">
        <v>3</v>
      </c>
      <c r="J508" s="536" t="s">
        <v>771</v>
      </c>
      <c r="K508" s="325">
        <v>0</v>
      </c>
      <c r="L508" s="325">
        <v>7</v>
      </c>
      <c r="M508" s="325">
        <v>0</v>
      </c>
      <c r="N508" s="325">
        <f t="shared" si="11"/>
        <v>7</v>
      </c>
    </row>
    <row r="509" spans="1:14" s="804" customFormat="1">
      <c r="A509" s="565" t="s">
        <v>906</v>
      </c>
      <c r="B509" s="565" t="s">
        <v>906</v>
      </c>
      <c r="C509" s="565" t="s">
        <v>914</v>
      </c>
      <c r="D509" s="381">
        <v>2012</v>
      </c>
      <c r="E509" s="536" t="s">
        <v>883</v>
      </c>
      <c r="F509" s="536" t="s">
        <v>880</v>
      </c>
      <c r="G509" s="536" t="s">
        <v>1042</v>
      </c>
      <c r="H509" s="569" t="s">
        <v>993</v>
      </c>
      <c r="I509" s="325">
        <v>1</v>
      </c>
      <c r="J509" s="536" t="s">
        <v>771</v>
      </c>
      <c r="K509" s="325">
        <v>0</v>
      </c>
      <c r="L509" s="325">
        <v>1</v>
      </c>
      <c r="M509" s="325">
        <v>0</v>
      </c>
      <c r="N509" s="325">
        <f t="shared" si="11"/>
        <v>1</v>
      </c>
    </row>
    <row r="510" spans="1:14" s="804" customFormat="1">
      <c r="A510" s="565" t="s">
        <v>906</v>
      </c>
      <c r="B510" s="565" t="s">
        <v>906</v>
      </c>
      <c r="C510" s="565" t="s">
        <v>914</v>
      </c>
      <c r="D510" s="381">
        <v>2012</v>
      </c>
      <c r="E510" s="536" t="s">
        <v>883</v>
      </c>
      <c r="F510" s="536" t="s">
        <v>880</v>
      </c>
      <c r="G510" s="536" t="s">
        <v>1042</v>
      </c>
      <c r="H510" s="569" t="s">
        <v>18</v>
      </c>
      <c r="I510" s="325">
        <v>1</v>
      </c>
      <c r="J510" s="536" t="s">
        <v>771</v>
      </c>
      <c r="K510" s="325">
        <v>0</v>
      </c>
      <c r="L510" s="325">
        <v>1</v>
      </c>
      <c r="M510" s="325">
        <v>0</v>
      </c>
      <c r="N510" s="325">
        <f t="shared" si="11"/>
        <v>1</v>
      </c>
    </row>
    <row r="511" spans="1:14" s="804" customFormat="1">
      <c r="A511" s="565" t="s">
        <v>906</v>
      </c>
      <c r="B511" s="565" t="s">
        <v>906</v>
      </c>
      <c r="C511" s="565" t="s">
        <v>914</v>
      </c>
      <c r="D511" s="381">
        <v>2012</v>
      </c>
      <c r="E511" s="536" t="s">
        <v>883</v>
      </c>
      <c r="F511" s="536" t="s">
        <v>880</v>
      </c>
      <c r="G511" s="536" t="s">
        <v>1042</v>
      </c>
      <c r="H511" s="569" t="s">
        <v>1066</v>
      </c>
      <c r="I511" s="325">
        <v>2</v>
      </c>
      <c r="J511" s="536" t="s">
        <v>771</v>
      </c>
      <c r="K511" s="325">
        <v>0</v>
      </c>
      <c r="L511" s="325">
        <v>2</v>
      </c>
      <c r="M511" s="325">
        <v>0</v>
      </c>
      <c r="N511" s="325">
        <f t="shared" si="11"/>
        <v>2</v>
      </c>
    </row>
    <row r="512" spans="1:14" s="804" customFormat="1">
      <c r="A512" s="565" t="s">
        <v>906</v>
      </c>
      <c r="B512" s="565" t="s">
        <v>906</v>
      </c>
      <c r="C512" s="565" t="s">
        <v>914</v>
      </c>
      <c r="D512" s="381">
        <v>2012</v>
      </c>
      <c r="E512" s="536" t="s">
        <v>883</v>
      </c>
      <c r="F512" s="536" t="s">
        <v>880</v>
      </c>
      <c r="G512" s="536" t="s">
        <v>1042</v>
      </c>
      <c r="H512" s="569" t="s">
        <v>967</v>
      </c>
      <c r="I512" s="325">
        <v>1</v>
      </c>
      <c r="J512" s="536" t="s">
        <v>771</v>
      </c>
      <c r="K512" s="325">
        <v>0</v>
      </c>
      <c r="L512" s="325">
        <v>861</v>
      </c>
      <c r="M512" s="325">
        <v>0</v>
      </c>
      <c r="N512" s="325">
        <f t="shared" si="11"/>
        <v>861</v>
      </c>
    </row>
    <row r="513" spans="1:14" s="804" customFormat="1">
      <c r="A513" s="565" t="s">
        <v>906</v>
      </c>
      <c r="B513" s="565" t="s">
        <v>906</v>
      </c>
      <c r="C513" s="565" t="s">
        <v>914</v>
      </c>
      <c r="D513" s="381">
        <v>2012</v>
      </c>
      <c r="E513" s="536" t="s">
        <v>883</v>
      </c>
      <c r="F513" s="536" t="s">
        <v>880</v>
      </c>
      <c r="G513" s="536" t="s">
        <v>1042</v>
      </c>
      <c r="H513" s="569" t="s">
        <v>663</v>
      </c>
      <c r="I513" s="325">
        <v>3</v>
      </c>
      <c r="J513" s="536" t="s">
        <v>771</v>
      </c>
      <c r="K513" s="325">
        <v>0</v>
      </c>
      <c r="L513" s="325">
        <v>1</v>
      </c>
      <c r="M513" s="325">
        <v>0</v>
      </c>
      <c r="N513" s="325">
        <f t="shared" si="11"/>
        <v>1</v>
      </c>
    </row>
    <row r="514" spans="1:14" s="804" customFormat="1">
      <c r="A514" s="565" t="s">
        <v>906</v>
      </c>
      <c r="B514" s="565" t="s">
        <v>906</v>
      </c>
      <c r="C514" s="565" t="s">
        <v>914</v>
      </c>
      <c r="D514" s="381">
        <v>2012</v>
      </c>
      <c r="E514" s="536" t="s">
        <v>883</v>
      </c>
      <c r="F514" s="536" t="s">
        <v>880</v>
      </c>
      <c r="G514" s="536" t="s">
        <v>1042</v>
      </c>
      <c r="H514" s="569" t="s">
        <v>512</v>
      </c>
      <c r="I514" s="325">
        <v>2</v>
      </c>
      <c r="J514" s="536" t="s">
        <v>771</v>
      </c>
      <c r="K514" s="325">
        <v>0</v>
      </c>
      <c r="L514" s="325">
        <v>127</v>
      </c>
      <c r="M514" s="325">
        <v>0</v>
      </c>
      <c r="N514" s="325">
        <f t="shared" si="11"/>
        <v>127</v>
      </c>
    </row>
    <row r="515" spans="1:14" s="804" customFormat="1">
      <c r="A515" s="565" t="s">
        <v>906</v>
      </c>
      <c r="B515" s="565" t="s">
        <v>906</v>
      </c>
      <c r="C515" s="565" t="s">
        <v>914</v>
      </c>
      <c r="D515" s="381">
        <v>2012</v>
      </c>
      <c r="E515" s="536" t="s">
        <v>883</v>
      </c>
      <c r="F515" s="536" t="s">
        <v>880</v>
      </c>
      <c r="G515" s="536" t="s">
        <v>1042</v>
      </c>
      <c r="H515" s="569" t="s">
        <v>664</v>
      </c>
      <c r="I515" s="325">
        <v>3</v>
      </c>
      <c r="J515" s="536" t="s">
        <v>771</v>
      </c>
      <c r="K515" s="325">
        <v>0</v>
      </c>
      <c r="L515" s="325">
        <v>1</v>
      </c>
      <c r="M515" s="325">
        <v>0</v>
      </c>
      <c r="N515" s="325">
        <f t="shared" si="11"/>
        <v>1</v>
      </c>
    </row>
    <row r="516" spans="1:14" s="804" customFormat="1">
      <c r="A516" s="565" t="s">
        <v>906</v>
      </c>
      <c r="B516" s="565" t="s">
        <v>906</v>
      </c>
      <c r="C516" s="565" t="s">
        <v>914</v>
      </c>
      <c r="D516" s="381">
        <v>2012</v>
      </c>
      <c r="E516" s="536" t="s">
        <v>883</v>
      </c>
      <c r="F516" s="536" t="s">
        <v>880</v>
      </c>
      <c r="G516" s="536" t="s">
        <v>1042</v>
      </c>
      <c r="H516" s="569" t="s">
        <v>1068</v>
      </c>
      <c r="I516" s="325">
        <v>2</v>
      </c>
      <c r="J516" s="536" t="s">
        <v>771</v>
      </c>
      <c r="K516" s="325">
        <v>0</v>
      </c>
      <c r="L516" s="325">
        <v>653</v>
      </c>
      <c r="M516" s="325">
        <v>0</v>
      </c>
      <c r="N516" s="325">
        <f t="shared" si="11"/>
        <v>653</v>
      </c>
    </row>
    <row r="517" spans="1:14" s="804" customFormat="1">
      <c r="A517" s="565" t="s">
        <v>906</v>
      </c>
      <c r="B517" s="565" t="s">
        <v>906</v>
      </c>
      <c r="C517" s="565" t="s">
        <v>914</v>
      </c>
      <c r="D517" s="381">
        <v>2012</v>
      </c>
      <c r="E517" s="536" t="s">
        <v>883</v>
      </c>
      <c r="F517" s="536" t="s">
        <v>880</v>
      </c>
      <c r="G517" s="536" t="s">
        <v>874</v>
      </c>
      <c r="H517" s="569" t="s">
        <v>996</v>
      </c>
      <c r="I517" s="381">
        <v>2</v>
      </c>
      <c r="J517" s="536" t="s">
        <v>771</v>
      </c>
      <c r="K517" s="325">
        <v>0</v>
      </c>
      <c r="L517" s="325">
        <v>2240</v>
      </c>
      <c r="M517" s="325">
        <v>0</v>
      </c>
      <c r="N517" s="325">
        <f t="shared" si="11"/>
        <v>2240</v>
      </c>
    </row>
    <row r="518" spans="1:14" s="804" customFormat="1">
      <c r="A518" s="565" t="s">
        <v>906</v>
      </c>
      <c r="B518" s="565" t="s">
        <v>906</v>
      </c>
      <c r="C518" s="565" t="s">
        <v>914</v>
      </c>
      <c r="D518" s="381">
        <v>2012</v>
      </c>
      <c r="E518" s="536" t="s">
        <v>883</v>
      </c>
      <c r="F518" s="536" t="s">
        <v>880</v>
      </c>
      <c r="G518" s="536" t="s">
        <v>1042</v>
      </c>
      <c r="H518" s="569" t="s">
        <v>21</v>
      </c>
      <c r="I518" s="325">
        <v>3</v>
      </c>
      <c r="J518" s="536" t="s">
        <v>771</v>
      </c>
      <c r="K518" s="325">
        <v>0</v>
      </c>
      <c r="L518" s="325">
        <v>269</v>
      </c>
      <c r="M518" s="325">
        <v>0</v>
      </c>
      <c r="N518" s="325">
        <f t="shared" si="11"/>
        <v>269</v>
      </c>
    </row>
    <row r="519" spans="1:14" s="804" customFormat="1">
      <c r="A519" s="565" t="s">
        <v>906</v>
      </c>
      <c r="B519" s="565" t="s">
        <v>906</v>
      </c>
      <c r="C519" s="565" t="s">
        <v>914</v>
      </c>
      <c r="D519" s="381">
        <v>2012</v>
      </c>
      <c r="E519" s="536" t="s">
        <v>883</v>
      </c>
      <c r="F519" s="536" t="s">
        <v>880</v>
      </c>
      <c r="G519" s="536" t="s">
        <v>1042</v>
      </c>
      <c r="H519" s="569" t="s">
        <v>87</v>
      </c>
      <c r="I519" s="325">
        <v>3</v>
      </c>
      <c r="J519" s="536" t="s">
        <v>771</v>
      </c>
      <c r="K519" s="325">
        <v>0</v>
      </c>
      <c r="L519" s="325">
        <v>1</v>
      </c>
      <c r="M519" s="325">
        <v>0</v>
      </c>
      <c r="N519" s="325">
        <f t="shared" si="11"/>
        <v>1</v>
      </c>
    </row>
    <row r="520" spans="1:14" s="804" customFormat="1">
      <c r="A520" s="565" t="s">
        <v>906</v>
      </c>
      <c r="B520" s="565" t="s">
        <v>906</v>
      </c>
      <c r="C520" s="565" t="s">
        <v>914</v>
      </c>
      <c r="D520" s="381">
        <v>2012</v>
      </c>
      <c r="E520" s="536" t="s">
        <v>883</v>
      </c>
      <c r="F520" s="536" t="s">
        <v>880</v>
      </c>
      <c r="G520" s="536" t="s">
        <v>1042</v>
      </c>
      <c r="H520" s="569" t="s">
        <v>1070</v>
      </c>
      <c r="I520" s="325">
        <v>2</v>
      </c>
      <c r="J520" s="536" t="s">
        <v>771</v>
      </c>
      <c r="K520" s="325">
        <v>0</v>
      </c>
      <c r="L520" s="325">
        <v>3</v>
      </c>
      <c r="M520" s="325">
        <v>0</v>
      </c>
      <c r="N520" s="325">
        <f t="shared" si="11"/>
        <v>3</v>
      </c>
    </row>
    <row r="521" spans="1:14" s="804" customFormat="1">
      <c r="A521" s="565" t="s">
        <v>906</v>
      </c>
      <c r="B521" s="565" t="s">
        <v>906</v>
      </c>
      <c r="C521" s="565" t="s">
        <v>914</v>
      </c>
      <c r="D521" s="381">
        <v>2012</v>
      </c>
      <c r="E521" s="536" t="s">
        <v>883</v>
      </c>
      <c r="F521" s="536" t="s">
        <v>880</v>
      </c>
      <c r="G521" s="536" t="s">
        <v>1042</v>
      </c>
      <c r="H521" s="569" t="s">
        <v>114</v>
      </c>
      <c r="I521" s="325">
        <v>3</v>
      </c>
      <c r="J521" s="536" t="s">
        <v>771</v>
      </c>
      <c r="K521" s="325">
        <v>0</v>
      </c>
      <c r="L521" s="325">
        <v>2</v>
      </c>
      <c r="M521" s="325">
        <v>0</v>
      </c>
      <c r="N521" s="325">
        <f t="shared" si="11"/>
        <v>2</v>
      </c>
    </row>
    <row r="522" spans="1:14" s="804" customFormat="1">
      <c r="A522" s="565" t="s">
        <v>906</v>
      </c>
      <c r="B522" s="565" t="s">
        <v>906</v>
      </c>
      <c r="C522" s="565" t="s">
        <v>914</v>
      </c>
      <c r="D522" s="381">
        <v>2012</v>
      </c>
      <c r="E522" s="536" t="s">
        <v>883</v>
      </c>
      <c r="F522" s="536" t="s">
        <v>880</v>
      </c>
      <c r="G522" s="536" t="s">
        <v>1042</v>
      </c>
      <c r="H522" s="569" t="s">
        <v>516</v>
      </c>
      <c r="I522" s="325">
        <v>2</v>
      </c>
      <c r="J522" s="536" t="s">
        <v>771</v>
      </c>
      <c r="K522" s="325">
        <v>0</v>
      </c>
      <c r="L522" s="325">
        <v>18</v>
      </c>
      <c r="M522" s="325">
        <v>0</v>
      </c>
      <c r="N522" s="325">
        <f t="shared" si="11"/>
        <v>18</v>
      </c>
    </row>
    <row r="523" spans="1:14" s="804" customFormat="1">
      <c r="A523" s="565" t="s">
        <v>906</v>
      </c>
      <c r="B523" s="565" t="s">
        <v>906</v>
      </c>
      <c r="C523" s="565" t="s">
        <v>914</v>
      </c>
      <c r="D523" s="381">
        <v>2012</v>
      </c>
      <c r="E523" s="536" t="s">
        <v>883</v>
      </c>
      <c r="F523" s="536" t="s">
        <v>880</v>
      </c>
      <c r="G523" s="536" t="s">
        <v>1042</v>
      </c>
      <c r="H523" s="569" t="s">
        <v>702</v>
      </c>
      <c r="I523" s="325">
        <v>1</v>
      </c>
      <c r="J523" s="536" t="s">
        <v>771</v>
      </c>
      <c r="K523" s="325">
        <v>0</v>
      </c>
      <c r="L523" s="325">
        <v>1</v>
      </c>
      <c r="M523" s="325">
        <v>0</v>
      </c>
      <c r="N523" s="325">
        <f t="shared" si="11"/>
        <v>1</v>
      </c>
    </row>
    <row r="524" spans="1:14" s="804" customFormat="1">
      <c r="A524" s="565" t="s">
        <v>906</v>
      </c>
      <c r="B524" s="565" t="s">
        <v>906</v>
      </c>
      <c r="C524" s="565" t="s">
        <v>914</v>
      </c>
      <c r="D524" s="381">
        <v>2012</v>
      </c>
      <c r="E524" s="536" t="s">
        <v>883</v>
      </c>
      <c r="F524" s="536" t="s">
        <v>880</v>
      </c>
      <c r="G524" s="536" t="s">
        <v>1042</v>
      </c>
      <c r="H524" s="569" t="s">
        <v>997</v>
      </c>
      <c r="I524" s="325">
        <v>1</v>
      </c>
      <c r="J524" s="536" t="s">
        <v>771</v>
      </c>
      <c r="K524" s="325">
        <v>0</v>
      </c>
      <c r="L524" s="325">
        <v>10</v>
      </c>
      <c r="M524" s="325">
        <v>0</v>
      </c>
      <c r="N524" s="325">
        <f t="shared" si="11"/>
        <v>10</v>
      </c>
    </row>
    <row r="525" spans="1:14" s="804" customFormat="1">
      <c r="A525" s="565" t="s">
        <v>906</v>
      </c>
      <c r="B525" s="565" t="s">
        <v>906</v>
      </c>
      <c r="C525" s="565" t="s">
        <v>914</v>
      </c>
      <c r="D525" s="381">
        <v>2012</v>
      </c>
      <c r="E525" s="536" t="s">
        <v>883</v>
      </c>
      <c r="F525" s="536" t="s">
        <v>880</v>
      </c>
      <c r="G525" s="536" t="s">
        <v>1042</v>
      </c>
      <c r="H525" s="569" t="s">
        <v>998</v>
      </c>
      <c r="I525" s="325">
        <v>1</v>
      </c>
      <c r="J525" s="536" t="s">
        <v>771</v>
      </c>
      <c r="K525" s="325">
        <v>0</v>
      </c>
      <c r="L525" s="325">
        <v>115</v>
      </c>
      <c r="M525" s="325">
        <v>0</v>
      </c>
      <c r="N525" s="325">
        <f t="shared" si="11"/>
        <v>115</v>
      </c>
    </row>
    <row r="526" spans="1:14" s="804" customFormat="1">
      <c r="A526" s="565" t="s">
        <v>906</v>
      </c>
      <c r="B526" s="565" t="s">
        <v>906</v>
      </c>
      <c r="C526" s="565" t="s">
        <v>914</v>
      </c>
      <c r="D526" s="381">
        <v>2012</v>
      </c>
      <c r="E526" s="536" t="s">
        <v>883</v>
      </c>
      <c r="F526" s="536" t="s">
        <v>880</v>
      </c>
      <c r="G526" s="536" t="s">
        <v>1042</v>
      </c>
      <c r="H526" s="569" t="s">
        <v>410</v>
      </c>
      <c r="I526" s="325">
        <v>1</v>
      </c>
      <c r="J526" s="536" t="s">
        <v>771</v>
      </c>
      <c r="K526" s="325">
        <v>0</v>
      </c>
      <c r="L526" s="325">
        <v>42</v>
      </c>
      <c r="M526" s="325">
        <v>0</v>
      </c>
      <c r="N526" s="325">
        <f t="shared" si="11"/>
        <v>42</v>
      </c>
    </row>
    <row r="527" spans="1:14" s="804" customFormat="1">
      <c r="A527" s="565" t="s">
        <v>906</v>
      </c>
      <c r="B527" s="565" t="s">
        <v>906</v>
      </c>
      <c r="C527" s="565" t="s">
        <v>914</v>
      </c>
      <c r="D527" s="381">
        <v>2012</v>
      </c>
      <c r="E527" s="536" t="s">
        <v>883</v>
      </c>
      <c r="F527" s="536" t="s">
        <v>880</v>
      </c>
      <c r="G527" s="536" t="s">
        <v>1042</v>
      </c>
      <c r="H527" s="569" t="s">
        <v>22</v>
      </c>
      <c r="I527" s="325">
        <v>1</v>
      </c>
      <c r="J527" s="536" t="s">
        <v>771</v>
      </c>
      <c r="K527" s="325">
        <v>0</v>
      </c>
      <c r="L527" s="325">
        <v>1</v>
      </c>
      <c r="M527" s="325">
        <v>0</v>
      </c>
      <c r="N527" s="325">
        <f t="shared" si="11"/>
        <v>1</v>
      </c>
    </row>
    <row r="528" spans="1:14" s="804" customFormat="1">
      <c r="A528" s="565" t="s">
        <v>906</v>
      </c>
      <c r="B528" s="565" t="s">
        <v>906</v>
      </c>
      <c r="C528" s="565" t="s">
        <v>914</v>
      </c>
      <c r="D528" s="381">
        <v>2012</v>
      </c>
      <c r="E528" s="536" t="s">
        <v>883</v>
      </c>
      <c r="F528" s="536" t="s">
        <v>880</v>
      </c>
      <c r="G528" s="536" t="s">
        <v>1042</v>
      </c>
      <c r="H528" s="569" t="s">
        <v>999</v>
      </c>
      <c r="I528" s="325">
        <v>1</v>
      </c>
      <c r="J528" s="536" t="s">
        <v>771</v>
      </c>
      <c r="K528" s="325">
        <v>0</v>
      </c>
      <c r="L528" s="325">
        <v>11</v>
      </c>
      <c r="M528" s="325">
        <v>0</v>
      </c>
      <c r="N528" s="325">
        <f t="shared" si="11"/>
        <v>11</v>
      </c>
    </row>
    <row r="529" spans="1:14" s="804" customFormat="1">
      <c r="A529" s="565" t="s">
        <v>906</v>
      </c>
      <c r="B529" s="565" t="s">
        <v>906</v>
      </c>
      <c r="C529" s="565" t="s">
        <v>914</v>
      </c>
      <c r="D529" s="381">
        <v>2012</v>
      </c>
      <c r="E529" s="536" t="s">
        <v>883</v>
      </c>
      <c r="F529" s="536" t="s">
        <v>880</v>
      </c>
      <c r="G529" s="536" t="s">
        <v>1042</v>
      </c>
      <c r="H529" s="569" t="s">
        <v>23</v>
      </c>
      <c r="I529" s="325">
        <v>1</v>
      </c>
      <c r="J529" s="536" t="s">
        <v>771</v>
      </c>
      <c r="K529" s="325">
        <v>0</v>
      </c>
      <c r="L529" s="325">
        <v>31</v>
      </c>
      <c r="M529" s="325">
        <v>0</v>
      </c>
      <c r="N529" s="325">
        <f t="shared" si="11"/>
        <v>31</v>
      </c>
    </row>
    <row r="530" spans="1:14" s="804" customFormat="1">
      <c r="A530" s="565" t="s">
        <v>906</v>
      </c>
      <c r="B530" s="565" t="s">
        <v>906</v>
      </c>
      <c r="C530" s="565" t="s">
        <v>914</v>
      </c>
      <c r="D530" s="381">
        <v>2012</v>
      </c>
      <c r="E530" s="536" t="s">
        <v>883</v>
      </c>
      <c r="F530" s="536" t="s">
        <v>880</v>
      </c>
      <c r="G530" s="536" t="s">
        <v>1042</v>
      </c>
      <c r="H530" s="569" t="s">
        <v>1038</v>
      </c>
      <c r="I530" s="325">
        <v>3</v>
      </c>
      <c r="J530" s="536" t="s">
        <v>771</v>
      </c>
      <c r="K530" s="325">
        <v>0</v>
      </c>
      <c r="L530" s="325">
        <v>12</v>
      </c>
      <c r="M530" s="325">
        <v>0</v>
      </c>
      <c r="N530" s="325">
        <f t="shared" si="11"/>
        <v>12</v>
      </c>
    </row>
    <row r="531" spans="1:14" s="804" customFormat="1">
      <c r="A531" s="565" t="s">
        <v>906</v>
      </c>
      <c r="B531" s="565" t="s">
        <v>906</v>
      </c>
      <c r="C531" s="565" t="s">
        <v>914</v>
      </c>
      <c r="D531" s="381">
        <v>2012</v>
      </c>
      <c r="E531" s="536" t="s">
        <v>883</v>
      </c>
      <c r="F531" s="536" t="s">
        <v>880</v>
      </c>
      <c r="G531" s="536" t="s">
        <v>1042</v>
      </c>
      <c r="H531" s="569" t="s">
        <v>586</v>
      </c>
      <c r="I531" s="325">
        <v>2</v>
      </c>
      <c r="J531" s="536" t="s">
        <v>771</v>
      </c>
      <c r="K531" s="325">
        <v>0</v>
      </c>
      <c r="L531" s="325">
        <v>166</v>
      </c>
      <c r="M531" s="325">
        <v>0</v>
      </c>
      <c r="N531" s="325">
        <f t="shared" si="11"/>
        <v>166</v>
      </c>
    </row>
    <row r="532" spans="1:14" s="804" customFormat="1">
      <c r="A532" s="565" t="s">
        <v>906</v>
      </c>
      <c r="B532" s="565" t="s">
        <v>906</v>
      </c>
      <c r="C532" s="565" t="s">
        <v>914</v>
      </c>
      <c r="D532" s="381">
        <v>2012</v>
      </c>
      <c r="E532" s="536" t="s">
        <v>883</v>
      </c>
      <c r="F532" s="536" t="s">
        <v>880</v>
      </c>
      <c r="G532" s="536" t="s">
        <v>1042</v>
      </c>
      <c r="H532" s="569" t="s">
        <v>1003</v>
      </c>
      <c r="I532" s="325">
        <v>1</v>
      </c>
      <c r="J532" s="536" t="s">
        <v>771</v>
      </c>
      <c r="K532" s="325">
        <v>0</v>
      </c>
      <c r="L532" s="325">
        <v>13</v>
      </c>
      <c r="M532" s="325">
        <v>0</v>
      </c>
      <c r="N532" s="325">
        <f t="shared" si="11"/>
        <v>13</v>
      </c>
    </row>
    <row r="533" spans="1:14" s="804" customFormat="1">
      <c r="A533" s="565" t="s">
        <v>906</v>
      </c>
      <c r="B533" s="565" t="s">
        <v>906</v>
      </c>
      <c r="C533" s="565" t="s">
        <v>914</v>
      </c>
      <c r="D533" s="381">
        <v>2012</v>
      </c>
      <c r="E533" s="536" t="s">
        <v>883</v>
      </c>
      <c r="F533" s="536" t="s">
        <v>880</v>
      </c>
      <c r="G533" s="536" t="s">
        <v>1042</v>
      </c>
      <c r="H533" s="569" t="s">
        <v>518</v>
      </c>
      <c r="I533" s="325">
        <v>2</v>
      </c>
      <c r="J533" s="536" t="s">
        <v>771</v>
      </c>
      <c r="K533" s="325">
        <v>0</v>
      </c>
      <c r="L533" s="325">
        <v>8</v>
      </c>
      <c r="M533" s="325">
        <v>0</v>
      </c>
      <c r="N533" s="325">
        <f t="shared" si="11"/>
        <v>8</v>
      </c>
    </row>
    <row r="534" spans="1:14" s="804" customFormat="1">
      <c r="A534" s="565" t="s">
        <v>906</v>
      </c>
      <c r="B534" s="565" t="s">
        <v>906</v>
      </c>
      <c r="C534" s="565" t="s">
        <v>914</v>
      </c>
      <c r="D534" s="381">
        <v>2012</v>
      </c>
      <c r="E534" s="536" t="s">
        <v>883</v>
      </c>
      <c r="F534" s="536" t="s">
        <v>880</v>
      </c>
      <c r="G534" s="536" t="s">
        <v>1042</v>
      </c>
      <c r="H534" s="569" t="s">
        <v>74</v>
      </c>
      <c r="I534" s="325">
        <v>3</v>
      </c>
      <c r="J534" s="536" t="s">
        <v>771</v>
      </c>
      <c r="K534" s="325">
        <v>0</v>
      </c>
      <c r="L534" s="325">
        <v>57</v>
      </c>
      <c r="M534" s="325">
        <v>0</v>
      </c>
      <c r="N534" s="325">
        <f t="shared" si="11"/>
        <v>57</v>
      </c>
    </row>
    <row r="535" spans="1:14" s="804" customFormat="1">
      <c r="A535" s="565" t="s">
        <v>906</v>
      </c>
      <c r="B535" s="565" t="s">
        <v>906</v>
      </c>
      <c r="C535" s="565" t="s">
        <v>914</v>
      </c>
      <c r="D535" s="381">
        <v>2012</v>
      </c>
      <c r="E535" s="536" t="s">
        <v>883</v>
      </c>
      <c r="F535" s="536" t="s">
        <v>880</v>
      </c>
      <c r="G535" s="536" t="s">
        <v>1042</v>
      </c>
      <c r="H535" s="569" t="s">
        <v>1019</v>
      </c>
      <c r="I535" s="325">
        <v>2</v>
      </c>
      <c r="J535" s="536" t="s">
        <v>771</v>
      </c>
      <c r="K535" s="325">
        <v>0</v>
      </c>
      <c r="L535" s="325">
        <v>59</v>
      </c>
      <c r="M535" s="325">
        <v>0</v>
      </c>
      <c r="N535" s="325">
        <f t="shared" si="11"/>
        <v>59</v>
      </c>
    </row>
    <row r="536" spans="1:14" s="804" customFormat="1">
      <c r="A536" s="565" t="s">
        <v>906</v>
      </c>
      <c r="B536" s="565" t="s">
        <v>906</v>
      </c>
      <c r="C536" s="565" t="s">
        <v>914</v>
      </c>
      <c r="D536" s="381">
        <v>2012</v>
      </c>
      <c r="E536" s="536" t="s">
        <v>883</v>
      </c>
      <c r="F536" s="536" t="s">
        <v>880</v>
      </c>
      <c r="G536" s="536" t="s">
        <v>1042</v>
      </c>
      <c r="H536" s="569" t="s">
        <v>650</v>
      </c>
      <c r="I536" s="325">
        <v>3</v>
      </c>
      <c r="J536" s="536" t="s">
        <v>771</v>
      </c>
      <c r="K536" s="325">
        <v>0</v>
      </c>
      <c r="L536" s="325">
        <v>33</v>
      </c>
      <c r="M536" s="325">
        <v>0</v>
      </c>
      <c r="N536" s="325">
        <f t="shared" si="11"/>
        <v>33</v>
      </c>
    </row>
    <row r="537" spans="1:14" s="804" customFormat="1">
      <c r="A537" s="565" t="s">
        <v>906</v>
      </c>
      <c r="B537" s="565" t="s">
        <v>906</v>
      </c>
      <c r="C537" s="565" t="s">
        <v>914</v>
      </c>
      <c r="D537" s="381">
        <v>2012</v>
      </c>
      <c r="E537" s="536" t="s">
        <v>883</v>
      </c>
      <c r="F537" s="536" t="s">
        <v>880</v>
      </c>
      <c r="G537" s="536" t="s">
        <v>1042</v>
      </c>
      <c r="H537" s="569" t="s">
        <v>651</v>
      </c>
      <c r="I537" s="325">
        <v>3</v>
      </c>
      <c r="J537" s="536" t="s">
        <v>771</v>
      </c>
      <c r="K537" s="325">
        <v>0</v>
      </c>
      <c r="L537" s="325">
        <v>150</v>
      </c>
      <c r="M537" s="325">
        <v>0</v>
      </c>
      <c r="N537" s="325">
        <f t="shared" si="11"/>
        <v>150</v>
      </c>
    </row>
    <row r="538" spans="1:14" s="804" customFormat="1">
      <c r="A538" s="565" t="s">
        <v>906</v>
      </c>
      <c r="B538" s="565" t="s">
        <v>906</v>
      </c>
      <c r="C538" s="565" t="s">
        <v>914</v>
      </c>
      <c r="D538" s="381">
        <v>2012</v>
      </c>
      <c r="E538" s="536" t="s">
        <v>883</v>
      </c>
      <c r="F538" s="536" t="s">
        <v>880</v>
      </c>
      <c r="G538" s="536" t="s">
        <v>1042</v>
      </c>
      <c r="H538" s="569" t="s">
        <v>956</v>
      </c>
      <c r="I538" s="325">
        <v>1</v>
      </c>
      <c r="J538" s="536" t="s">
        <v>771</v>
      </c>
      <c r="K538" s="325">
        <v>0</v>
      </c>
      <c r="L538" s="325">
        <v>28</v>
      </c>
      <c r="M538" s="325">
        <v>0</v>
      </c>
      <c r="N538" s="325">
        <f t="shared" si="11"/>
        <v>28</v>
      </c>
    </row>
    <row r="539" spans="1:14" s="804" customFormat="1">
      <c r="A539" s="565" t="s">
        <v>906</v>
      </c>
      <c r="B539" s="565" t="s">
        <v>906</v>
      </c>
      <c r="C539" s="565" t="s">
        <v>914</v>
      </c>
      <c r="D539" s="381">
        <v>2012</v>
      </c>
      <c r="E539" s="536" t="s">
        <v>883</v>
      </c>
      <c r="F539" s="536" t="s">
        <v>880</v>
      </c>
      <c r="G539" s="536" t="s">
        <v>1042</v>
      </c>
      <c r="H539" s="569" t="s">
        <v>27</v>
      </c>
      <c r="I539" s="325">
        <v>2</v>
      </c>
      <c r="J539" s="536" t="s">
        <v>771</v>
      </c>
      <c r="K539" s="325">
        <v>0</v>
      </c>
      <c r="L539" s="325">
        <v>1</v>
      </c>
      <c r="M539" s="325">
        <v>0</v>
      </c>
      <c r="N539" s="325">
        <f t="shared" si="11"/>
        <v>1</v>
      </c>
    </row>
    <row r="540" spans="1:14" s="804" customFormat="1">
      <c r="A540" s="565" t="s">
        <v>906</v>
      </c>
      <c r="B540" s="565" t="s">
        <v>906</v>
      </c>
      <c r="C540" s="565" t="s">
        <v>914</v>
      </c>
      <c r="D540" s="381">
        <v>2012</v>
      </c>
      <c r="E540" s="536" t="s">
        <v>883</v>
      </c>
      <c r="F540" s="536" t="s">
        <v>880</v>
      </c>
      <c r="G540" s="536" t="s">
        <v>1042</v>
      </c>
      <c r="H540" s="569" t="s">
        <v>652</v>
      </c>
      <c r="I540" s="325">
        <v>3</v>
      </c>
      <c r="J540" s="536" t="s">
        <v>771</v>
      </c>
      <c r="K540" s="325">
        <v>0</v>
      </c>
      <c r="L540" s="325">
        <v>40</v>
      </c>
      <c r="M540" s="325">
        <v>0</v>
      </c>
      <c r="N540" s="325">
        <f t="shared" si="11"/>
        <v>40</v>
      </c>
    </row>
    <row r="541" spans="1:14" s="804" customFormat="1">
      <c r="A541" s="565" t="s">
        <v>906</v>
      </c>
      <c r="B541" s="565" t="s">
        <v>906</v>
      </c>
      <c r="C541" s="565" t="s">
        <v>914</v>
      </c>
      <c r="D541" s="381">
        <v>2012</v>
      </c>
      <c r="E541" s="536" t="s">
        <v>883</v>
      </c>
      <c r="F541" s="536" t="s">
        <v>880</v>
      </c>
      <c r="G541" s="536" t="s">
        <v>1042</v>
      </c>
      <c r="H541" s="569" t="s">
        <v>1005</v>
      </c>
      <c r="I541" s="325">
        <v>2</v>
      </c>
      <c r="J541" s="536" t="s">
        <v>771</v>
      </c>
      <c r="K541" s="325">
        <v>0</v>
      </c>
      <c r="L541" s="325">
        <v>405</v>
      </c>
      <c r="M541" s="325">
        <v>0</v>
      </c>
      <c r="N541" s="325">
        <f t="shared" si="11"/>
        <v>405</v>
      </c>
    </row>
    <row r="542" spans="1:14" s="804" customFormat="1">
      <c r="A542" s="565" t="s">
        <v>906</v>
      </c>
      <c r="B542" s="565" t="s">
        <v>906</v>
      </c>
      <c r="C542" s="565" t="s">
        <v>914</v>
      </c>
      <c r="D542" s="381">
        <v>2012</v>
      </c>
      <c r="E542" s="536" t="s">
        <v>883</v>
      </c>
      <c r="F542" s="536" t="s">
        <v>880</v>
      </c>
      <c r="G542" s="536" t="s">
        <v>1042</v>
      </c>
      <c r="H542" s="569" t="s">
        <v>622</v>
      </c>
      <c r="I542" s="381">
        <v>2</v>
      </c>
      <c r="J542" s="536" t="s">
        <v>771</v>
      </c>
      <c r="K542" s="325">
        <v>0</v>
      </c>
      <c r="L542" s="325">
        <v>3969</v>
      </c>
      <c r="M542" s="325">
        <v>0</v>
      </c>
      <c r="N542" s="325">
        <f t="shared" si="11"/>
        <v>3969</v>
      </c>
    </row>
    <row r="543" spans="1:14" s="804" customFormat="1">
      <c r="A543" s="565" t="s">
        <v>906</v>
      </c>
      <c r="B543" s="565" t="s">
        <v>906</v>
      </c>
      <c r="C543" s="565" t="s">
        <v>914</v>
      </c>
      <c r="D543" s="381">
        <v>2012</v>
      </c>
      <c r="E543" s="536" t="s">
        <v>883</v>
      </c>
      <c r="F543" s="536" t="s">
        <v>880</v>
      </c>
      <c r="G543" s="536" t="s">
        <v>1042</v>
      </c>
      <c r="H543" s="569" t="s">
        <v>1075</v>
      </c>
      <c r="I543" s="325">
        <v>2</v>
      </c>
      <c r="J543" s="536" t="s">
        <v>771</v>
      </c>
      <c r="K543" s="325">
        <v>0</v>
      </c>
      <c r="L543" s="325">
        <v>16</v>
      </c>
      <c r="M543" s="325">
        <v>0</v>
      </c>
      <c r="N543" s="325">
        <f t="shared" si="11"/>
        <v>16</v>
      </c>
    </row>
    <row r="544" spans="1:14" s="804" customFormat="1" ht="25.5">
      <c r="A544" s="565" t="s">
        <v>906</v>
      </c>
      <c r="B544" s="565" t="s">
        <v>906</v>
      </c>
      <c r="C544" s="565" t="s">
        <v>914</v>
      </c>
      <c r="D544" s="381">
        <v>2012</v>
      </c>
      <c r="E544" s="536" t="s">
        <v>883</v>
      </c>
      <c r="F544" s="536" t="s">
        <v>880</v>
      </c>
      <c r="G544" s="536" t="s">
        <v>1042</v>
      </c>
      <c r="H544" s="569" t="s">
        <v>1056</v>
      </c>
      <c r="I544" s="325">
        <v>2</v>
      </c>
      <c r="J544" s="1029" t="s">
        <v>772</v>
      </c>
      <c r="K544" s="325">
        <v>0</v>
      </c>
      <c r="L544" s="325">
        <v>2</v>
      </c>
      <c r="M544" s="325">
        <v>0</v>
      </c>
      <c r="N544" s="325">
        <f t="shared" si="11"/>
        <v>2</v>
      </c>
    </row>
    <row r="545" spans="1:14" s="804" customFormat="1" ht="25.5">
      <c r="A545" s="565" t="s">
        <v>906</v>
      </c>
      <c r="B545" s="565" t="s">
        <v>906</v>
      </c>
      <c r="C545" s="565" t="s">
        <v>914</v>
      </c>
      <c r="D545" s="381">
        <v>2012</v>
      </c>
      <c r="E545" s="536" t="s">
        <v>883</v>
      </c>
      <c r="F545" s="536" t="s">
        <v>880</v>
      </c>
      <c r="G545" s="536" t="s">
        <v>1042</v>
      </c>
      <c r="H545" s="569" t="s">
        <v>1285</v>
      </c>
      <c r="I545" s="325">
        <v>3</v>
      </c>
      <c r="J545" s="1029" t="s">
        <v>772</v>
      </c>
      <c r="K545" s="325">
        <v>0</v>
      </c>
      <c r="L545" s="325">
        <v>1</v>
      </c>
      <c r="M545" s="325">
        <v>0</v>
      </c>
      <c r="N545" s="325">
        <f t="shared" si="11"/>
        <v>1</v>
      </c>
    </row>
    <row r="546" spans="1:14" s="804" customFormat="1" ht="25.5">
      <c r="A546" s="565" t="s">
        <v>906</v>
      </c>
      <c r="B546" s="565" t="s">
        <v>906</v>
      </c>
      <c r="C546" s="565" t="s">
        <v>914</v>
      </c>
      <c r="D546" s="381">
        <v>2012</v>
      </c>
      <c r="E546" s="536" t="s">
        <v>883</v>
      </c>
      <c r="F546" s="536" t="s">
        <v>880</v>
      </c>
      <c r="G546" s="536" t="s">
        <v>874</v>
      </c>
      <c r="H546" s="569" t="s">
        <v>1031</v>
      </c>
      <c r="I546" s="381">
        <v>2</v>
      </c>
      <c r="J546" s="1029" t="s">
        <v>772</v>
      </c>
      <c r="K546" s="325">
        <v>0</v>
      </c>
      <c r="L546" s="325">
        <v>1</v>
      </c>
      <c r="M546" s="325">
        <v>0</v>
      </c>
      <c r="N546" s="325">
        <f t="shared" si="11"/>
        <v>1</v>
      </c>
    </row>
    <row r="547" spans="1:14" s="804" customFormat="1" ht="25.5">
      <c r="A547" s="565" t="s">
        <v>906</v>
      </c>
      <c r="B547" s="565" t="s">
        <v>906</v>
      </c>
      <c r="C547" s="565" t="s">
        <v>914</v>
      </c>
      <c r="D547" s="381">
        <v>2012</v>
      </c>
      <c r="E547" s="536" t="s">
        <v>883</v>
      </c>
      <c r="F547" s="536" t="s">
        <v>880</v>
      </c>
      <c r="G547" s="536" t="s">
        <v>1042</v>
      </c>
      <c r="H547" s="569" t="s">
        <v>640</v>
      </c>
      <c r="I547" s="325">
        <v>3</v>
      </c>
      <c r="J547" s="1029" t="s">
        <v>772</v>
      </c>
      <c r="K547" s="325">
        <v>0</v>
      </c>
      <c r="L547" s="325">
        <v>2</v>
      </c>
      <c r="M547" s="325">
        <v>0</v>
      </c>
      <c r="N547" s="325">
        <f t="shared" si="11"/>
        <v>2</v>
      </c>
    </row>
    <row r="548" spans="1:14" s="804" customFormat="1" ht="25.5">
      <c r="A548" s="565" t="s">
        <v>906</v>
      </c>
      <c r="B548" s="565" t="s">
        <v>906</v>
      </c>
      <c r="C548" s="565" t="s">
        <v>914</v>
      </c>
      <c r="D548" s="381">
        <v>2012</v>
      </c>
      <c r="E548" s="536" t="s">
        <v>883</v>
      </c>
      <c r="F548" s="536" t="s">
        <v>880</v>
      </c>
      <c r="G548" s="536" t="s">
        <v>1042</v>
      </c>
      <c r="H548" s="569" t="s">
        <v>641</v>
      </c>
      <c r="I548" s="325">
        <v>3</v>
      </c>
      <c r="J548" s="1029" t="s">
        <v>772</v>
      </c>
      <c r="K548" s="325">
        <v>0</v>
      </c>
      <c r="L548" s="325">
        <v>45</v>
      </c>
      <c r="M548" s="325">
        <v>0</v>
      </c>
      <c r="N548" s="325">
        <f t="shared" si="11"/>
        <v>45</v>
      </c>
    </row>
    <row r="549" spans="1:14" s="804" customFormat="1" ht="25.5">
      <c r="A549" s="565" t="s">
        <v>906</v>
      </c>
      <c r="B549" s="565" t="s">
        <v>906</v>
      </c>
      <c r="C549" s="565" t="s">
        <v>914</v>
      </c>
      <c r="D549" s="381">
        <v>2012</v>
      </c>
      <c r="E549" s="536" t="s">
        <v>883</v>
      </c>
      <c r="F549" s="536" t="s">
        <v>880</v>
      </c>
      <c r="G549" s="536" t="s">
        <v>1042</v>
      </c>
      <c r="H549" s="569" t="s">
        <v>1062</v>
      </c>
      <c r="I549" s="325">
        <v>2</v>
      </c>
      <c r="J549" s="1029" t="s">
        <v>772</v>
      </c>
      <c r="K549" s="325">
        <v>0</v>
      </c>
      <c r="L549" s="325">
        <v>4</v>
      </c>
      <c r="M549" s="325">
        <v>0</v>
      </c>
      <c r="N549" s="325">
        <f t="shared" si="11"/>
        <v>4</v>
      </c>
    </row>
    <row r="550" spans="1:14" s="804" customFormat="1" ht="25.5">
      <c r="A550" s="565" t="s">
        <v>906</v>
      </c>
      <c r="B550" s="565" t="s">
        <v>906</v>
      </c>
      <c r="C550" s="565" t="s">
        <v>914</v>
      </c>
      <c r="D550" s="381">
        <v>2012</v>
      </c>
      <c r="E550" s="536" t="s">
        <v>883</v>
      </c>
      <c r="F550" s="536" t="s">
        <v>880</v>
      </c>
      <c r="G550" s="536" t="s">
        <v>1042</v>
      </c>
      <c r="H550" s="569" t="s">
        <v>644</v>
      </c>
      <c r="I550" s="325">
        <v>3</v>
      </c>
      <c r="J550" s="1029" t="s">
        <v>772</v>
      </c>
      <c r="K550" s="325">
        <v>0</v>
      </c>
      <c r="L550" s="325">
        <v>60</v>
      </c>
      <c r="M550" s="325">
        <v>0</v>
      </c>
      <c r="N550" s="325">
        <f t="shared" si="11"/>
        <v>60</v>
      </c>
    </row>
    <row r="551" spans="1:14" s="804" customFormat="1" ht="25.5">
      <c r="A551" s="565" t="s">
        <v>906</v>
      </c>
      <c r="B551" s="565" t="s">
        <v>906</v>
      </c>
      <c r="C551" s="565" t="s">
        <v>914</v>
      </c>
      <c r="D551" s="381">
        <v>2012</v>
      </c>
      <c r="E551" s="536" t="s">
        <v>883</v>
      </c>
      <c r="F551" s="536" t="s">
        <v>880</v>
      </c>
      <c r="G551" s="536" t="s">
        <v>1042</v>
      </c>
      <c r="H551" s="569" t="s">
        <v>991</v>
      </c>
      <c r="I551" s="325">
        <v>1</v>
      </c>
      <c r="J551" s="1029" t="s">
        <v>772</v>
      </c>
      <c r="K551" s="325">
        <v>0</v>
      </c>
      <c r="L551" s="325">
        <v>29</v>
      </c>
      <c r="M551" s="325">
        <v>0</v>
      </c>
      <c r="N551" s="325">
        <f t="shared" si="11"/>
        <v>29</v>
      </c>
    </row>
    <row r="552" spans="1:14" s="804" customFormat="1" ht="25.5">
      <c r="A552" s="565" t="s">
        <v>906</v>
      </c>
      <c r="B552" s="565" t="s">
        <v>906</v>
      </c>
      <c r="C552" s="565" t="s">
        <v>914</v>
      </c>
      <c r="D552" s="381">
        <v>2012</v>
      </c>
      <c r="E552" s="536" t="s">
        <v>883</v>
      </c>
      <c r="F552" s="536" t="s">
        <v>880</v>
      </c>
      <c r="G552" s="536" t="s">
        <v>1042</v>
      </c>
      <c r="H552" s="569" t="s">
        <v>993</v>
      </c>
      <c r="I552" s="325">
        <v>1</v>
      </c>
      <c r="J552" s="1029" t="s">
        <v>772</v>
      </c>
      <c r="K552" s="325">
        <v>0</v>
      </c>
      <c r="L552" s="325">
        <v>16</v>
      </c>
      <c r="M552" s="325">
        <v>0</v>
      </c>
      <c r="N552" s="325">
        <f t="shared" si="11"/>
        <v>16</v>
      </c>
    </row>
    <row r="553" spans="1:14" s="804" customFormat="1" ht="25.5">
      <c r="A553" s="565" t="s">
        <v>906</v>
      </c>
      <c r="B553" s="565" t="s">
        <v>906</v>
      </c>
      <c r="C553" s="565" t="s">
        <v>914</v>
      </c>
      <c r="D553" s="381">
        <v>2012</v>
      </c>
      <c r="E553" s="536" t="s">
        <v>883</v>
      </c>
      <c r="F553" s="536" t="s">
        <v>880</v>
      </c>
      <c r="G553" s="536" t="s">
        <v>1042</v>
      </c>
      <c r="H553" s="569" t="s">
        <v>18</v>
      </c>
      <c r="I553" s="325">
        <v>1</v>
      </c>
      <c r="J553" s="1029" t="s">
        <v>772</v>
      </c>
      <c r="K553" s="325">
        <v>0</v>
      </c>
      <c r="L553" s="325">
        <v>26</v>
      </c>
      <c r="M553" s="325">
        <v>0</v>
      </c>
      <c r="N553" s="325">
        <f t="shared" si="11"/>
        <v>26</v>
      </c>
    </row>
    <row r="554" spans="1:14" s="804" customFormat="1" ht="25.5">
      <c r="A554" s="565" t="s">
        <v>906</v>
      </c>
      <c r="B554" s="565" t="s">
        <v>906</v>
      </c>
      <c r="C554" s="565" t="s">
        <v>914</v>
      </c>
      <c r="D554" s="381">
        <v>2012</v>
      </c>
      <c r="E554" s="536" t="s">
        <v>883</v>
      </c>
      <c r="F554" s="536" t="s">
        <v>880</v>
      </c>
      <c r="G554" s="536" t="s">
        <v>1042</v>
      </c>
      <c r="H554" s="569" t="s">
        <v>1066</v>
      </c>
      <c r="I554" s="325">
        <v>2</v>
      </c>
      <c r="J554" s="1029" t="s">
        <v>772</v>
      </c>
      <c r="K554" s="325">
        <v>0</v>
      </c>
      <c r="L554" s="325">
        <v>3</v>
      </c>
      <c r="M554" s="325">
        <v>0</v>
      </c>
      <c r="N554" s="325">
        <f t="shared" si="11"/>
        <v>3</v>
      </c>
    </row>
    <row r="555" spans="1:14" s="804" customFormat="1" ht="25.5">
      <c r="A555" s="565" t="s">
        <v>906</v>
      </c>
      <c r="B555" s="565" t="s">
        <v>906</v>
      </c>
      <c r="C555" s="565" t="s">
        <v>914</v>
      </c>
      <c r="D555" s="381">
        <v>2012</v>
      </c>
      <c r="E555" s="536" t="s">
        <v>883</v>
      </c>
      <c r="F555" s="536" t="s">
        <v>880</v>
      </c>
      <c r="G555" s="536" t="s">
        <v>1042</v>
      </c>
      <c r="H555" s="569" t="s">
        <v>967</v>
      </c>
      <c r="I555" s="325">
        <v>1</v>
      </c>
      <c r="J555" s="1029" t="s">
        <v>772</v>
      </c>
      <c r="K555" s="325">
        <v>0</v>
      </c>
      <c r="L555" s="325">
        <v>174</v>
      </c>
      <c r="M555" s="325">
        <v>0</v>
      </c>
      <c r="N555" s="325">
        <f t="shared" si="11"/>
        <v>174</v>
      </c>
    </row>
    <row r="556" spans="1:14" s="804" customFormat="1" ht="25.5">
      <c r="A556" s="565" t="s">
        <v>906</v>
      </c>
      <c r="B556" s="565" t="s">
        <v>906</v>
      </c>
      <c r="C556" s="565" t="s">
        <v>914</v>
      </c>
      <c r="D556" s="381">
        <v>2012</v>
      </c>
      <c r="E556" s="536" t="s">
        <v>883</v>
      </c>
      <c r="F556" s="536" t="s">
        <v>880</v>
      </c>
      <c r="G556" s="536" t="s">
        <v>1042</v>
      </c>
      <c r="H556" s="569" t="s">
        <v>663</v>
      </c>
      <c r="I556" s="325">
        <v>3</v>
      </c>
      <c r="J556" s="1029" t="s">
        <v>772</v>
      </c>
      <c r="K556" s="325">
        <v>0</v>
      </c>
      <c r="L556" s="325">
        <v>13</v>
      </c>
      <c r="M556" s="325">
        <v>0</v>
      </c>
      <c r="N556" s="325">
        <f t="shared" si="11"/>
        <v>13</v>
      </c>
    </row>
    <row r="557" spans="1:14" s="804" customFormat="1" ht="25.5">
      <c r="A557" s="565" t="s">
        <v>906</v>
      </c>
      <c r="B557" s="565" t="s">
        <v>906</v>
      </c>
      <c r="C557" s="565" t="s">
        <v>914</v>
      </c>
      <c r="D557" s="381">
        <v>2012</v>
      </c>
      <c r="E557" s="536" t="s">
        <v>883</v>
      </c>
      <c r="F557" s="536" t="s">
        <v>880</v>
      </c>
      <c r="G557" s="536" t="s">
        <v>1042</v>
      </c>
      <c r="H557" s="569" t="s">
        <v>1068</v>
      </c>
      <c r="I557" s="325">
        <v>2</v>
      </c>
      <c r="J557" s="1029" t="s">
        <v>772</v>
      </c>
      <c r="K557" s="325">
        <v>0</v>
      </c>
      <c r="L557" s="325">
        <v>35</v>
      </c>
      <c r="M557" s="325">
        <v>0</v>
      </c>
      <c r="N557" s="325">
        <f t="shared" ref="N557:N620" si="12">K557+L557+M557</f>
        <v>35</v>
      </c>
    </row>
    <row r="558" spans="1:14" s="804" customFormat="1" ht="25.5">
      <c r="A558" s="565" t="s">
        <v>906</v>
      </c>
      <c r="B558" s="565" t="s">
        <v>906</v>
      </c>
      <c r="C558" s="565" t="s">
        <v>914</v>
      </c>
      <c r="D558" s="381">
        <v>2012</v>
      </c>
      <c r="E558" s="536" t="s">
        <v>883</v>
      </c>
      <c r="F558" s="536" t="s">
        <v>880</v>
      </c>
      <c r="G558" s="536" t="s">
        <v>874</v>
      </c>
      <c r="H558" s="569" t="s">
        <v>996</v>
      </c>
      <c r="I558" s="381">
        <v>2</v>
      </c>
      <c r="J558" s="1029" t="s">
        <v>772</v>
      </c>
      <c r="K558" s="325">
        <v>0</v>
      </c>
      <c r="L558" s="325">
        <v>163</v>
      </c>
      <c r="M558" s="325">
        <v>0</v>
      </c>
      <c r="N558" s="325">
        <f t="shared" si="12"/>
        <v>163</v>
      </c>
    </row>
    <row r="559" spans="1:14" s="804" customFormat="1" ht="25.5">
      <c r="A559" s="565" t="s">
        <v>906</v>
      </c>
      <c r="B559" s="565" t="s">
        <v>906</v>
      </c>
      <c r="C559" s="565" t="s">
        <v>914</v>
      </c>
      <c r="D559" s="381">
        <v>2012</v>
      </c>
      <c r="E559" s="536" t="s">
        <v>883</v>
      </c>
      <c r="F559" s="536" t="s">
        <v>880</v>
      </c>
      <c r="G559" s="536" t="s">
        <v>1042</v>
      </c>
      <c r="H559" s="569" t="s">
        <v>21</v>
      </c>
      <c r="I559" s="325">
        <v>3</v>
      </c>
      <c r="J559" s="1029" t="s">
        <v>772</v>
      </c>
      <c r="K559" s="325">
        <v>0</v>
      </c>
      <c r="L559" s="325">
        <v>92</v>
      </c>
      <c r="M559" s="325">
        <v>0</v>
      </c>
      <c r="N559" s="325">
        <f t="shared" si="12"/>
        <v>92</v>
      </c>
    </row>
    <row r="560" spans="1:14" s="804" customFormat="1" ht="25.5">
      <c r="A560" s="565" t="s">
        <v>906</v>
      </c>
      <c r="B560" s="565" t="s">
        <v>906</v>
      </c>
      <c r="C560" s="565" t="s">
        <v>914</v>
      </c>
      <c r="D560" s="381">
        <v>2012</v>
      </c>
      <c r="E560" s="536" t="s">
        <v>883</v>
      </c>
      <c r="F560" s="536" t="s">
        <v>880</v>
      </c>
      <c r="G560" s="536" t="s">
        <v>1042</v>
      </c>
      <c r="H560" s="569" t="s">
        <v>1069</v>
      </c>
      <c r="I560" s="325">
        <v>1</v>
      </c>
      <c r="J560" s="1029" t="s">
        <v>772</v>
      </c>
      <c r="K560" s="325">
        <v>0</v>
      </c>
      <c r="L560" s="325">
        <v>3</v>
      </c>
      <c r="M560" s="325">
        <v>0</v>
      </c>
      <c r="N560" s="325">
        <f t="shared" si="12"/>
        <v>3</v>
      </c>
    </row>
    <row r="561" spans="1:14" s="804" customFormat="1" ht="25.5">
      <c r="A561" s="565" t="s">
        <v>906</v>
      </c>
      <c r="B561" s="565" t="s">
        <v>906</v>
      </c>
      <c r="C561" s="565" t="s">
        <v>914</v>
      </c>
      <c r="D561" s="381">
        <v>2012</v>
      </c>
      <c r="E561" s="536" t="s">
        <v>883</v>
      </c>
      <c r="F561" s="536" t="s">
        <v>880</v>
      </c>
      <c r="G561" s="536" t="s">
        <v>1042</v>
      </c>
      <c r="H561" s="569" t="s">
        <v>87</v>
      </c>
      <c r="I561" s="325">
        <v>3</v>
      </c>
      <c r="J561" s="1029" t="s">
        <v>772</v>
      </c>
      <c r="K561" s="325">
        <v>0</v>
      </c>
      <c r="L561" s="325">
        <v>4</v>
      </c>
      <c r="M561" s="325">
        <v>0</v>
      </c>
      <c r="N561" s="325">
        <f t="shared" si="12"/>
        <v>4</v>
      </c>
    </row>
    <row r="562" spans="1:14" s="804" customFormat="1" ht="25.5">
      <c r="A562" s="565" t="s">
        <v>906</v>
      </c>
      <c r="B562" s="565" t="s">
        <v>906</v>
      </c>
      <c r="C562" s="565" t="s">
        <v>914</v>
      </c>
      <c r="D562" s="381">
        <v>2012</v>
      </c>
      <c r="E562" s="536" t="s">
        <v>883</v>
      </c>
      <c r="F562" s="536" t="s">
        <v>880</v>
      </c>
      <c r="G562" s="536" t="s">
        <v>1042</v>
      </c>
      <c r="H562" s="569" t="s">
        <v>646</v>
      </c>
      <c r="I562" s="325">
        <v>3</v>
      </c>
      <c r="J562" s="1029" t="s">
        <v>772</v>
      </c>
      <c r="K562" s="325">
        <v>0</v>
      </c>
      <c r="L562" s="325">
        <v>2</v>
      </c>
      <c r="M562" s="325">
        <v>0</v>
      </c>
      <c r="N562" s="325">
        <f t="shared" si="12"/>
        <v>2</v>
      </c>
    </row>
    <row r="563" spans="1:14" s="804" customFormat="1" ht="25.5">
      <c r="A563" s="565" t="s">
        <v>906</v>
      </c>
      <c r="B563" s="565" t="s">
        <v>906</v>
      </c>
      <c r="C563" s="565" t="s">
        <v>914</v>
      </c>
      <c r="D563" s="381">
        <v>2012</v>
      </c>
      <c r="E563" s="536" t="s">
        <v>883</v>
      </c>
      <c r="F563" s="536" t="s">
        <v>880</v>
      </c>
      <c r="G563" s="536" t="s">
        <v>1042</v>
      </c>
      <c r="H563" s="569" t="s">
        <v>1070</v>
      </c>
      <c r="I563" s="325">
        <v>2</v>
      </c>
      <c r="J563" s="1029" t="s">
        <v>772</v>
      </c>
      <c r="K563" s="325">
        <v>0</v>
      </c>
      <c r="L563" s="325">
        <v>1</v>
      </c>
      <c r="M563" s="325">
        <v>0</v>
      </c>
      <c r="N563" s="325">
        <f t="shared" si="12"/>
        <v>1</v>
      </c>
    </row>
    <row r="564" spans="1:14" s="804" customFormat="1" ht="25.5">
      <c r="A564" s="565" t="s">
        <v>906</v>
      </c>
      <c r="B564" s="565" t="s">
        <v>906</v>
      </c>
      <c r="C564" s="565" t="s">
        <v>914</v>
      </c>
      <c r="D564" s="381">
        <v>2012</v>
      </c>
      <c r="E564" s="536" t="s">
        <v>883</v>
      </c>
      <c r="F564" s="536" t="s">
        <v>880</v>
      </c>
      <c r="G564" s="536" t="s">
        <v>1042</v>
      </c>
      <c r="H564" s="569" t="s">
        <v>1071</v>
      </c>
      <c r="I564" s="325">
        <v>2</v>
      </c>
      <c r="J564" s="1029" t="s">
        <v>772</v>
      </c>
      <c r="K564" s="325">
        <v>0</v>
      </c>
      <c r="L564" s="325">
        <v>2</v>
      </c>
      <c r="M564" s="325">
        <v>0</v>
      </c>
      <c r="N564" s="325">
        <f t="shared" si="12"/>
        <v>2</v>
      </c>
    </row>
    <row r="565" spans="1:14" s="804" customFormat="1" ht="25.5">
      <c r="A565" s="565" t="s">
        <v>906</v>
      </c>
      <c r="B565" s="565" t="s">
        <v>906</v>
      </c>
      <c r="C565" s="565" t="s">
        <v>914</v>
      </c>
      <c r="D565" s="381">
        <v>2012</v>
      </c>
      <c r="E565" s="536" t="s">
        <v>883</v>
      </c>
      <c r="F565" s="536" t="s">
        <v>880</v>
      </c>
      <c r="G565" s="536" t="s">
        <v>1042</v>
      </c>
      <c r="H565" s="569" t="s">
        <v>997</v>
      </c>
      <c r="I565" s="325">
        <v>1</v>
      </c>
      <c r="J565" s="1029" t="s">
        <v>772</v>
      </c>
      <c r="K565" s="325">
        <v>0</v>
      </c>
      <c r="L565" s="325">
        <v>12</v>
      </c>
      <c r="M565" s="325">
        <v>0</v>
      </c>
      <c r="N565" s="325">
        <f t="shared" si="12"/>
        <v>12</v>
      </c>
    </row>
    <row r="566" spans="1:14" s="804" customFormat="1" ht="25.5">
      <c r="A566" s="565" t="s">
        <v>906</v>
      </c>
      <c r="B566" s="565" t="s">
        <v>906</v>
      </c>
      <c r="C566" s="565" t="s">
        <v>914</v>
      </c>
      <c r="D566" s="381">
        <v>2012</v>
      </c>
      <c r="E566" s="536" t="s">
        <v>883</v>
      </c>
      <c r="F566" s="536" t="s">
        <v>880</v>
      </c>
      <c r="G566" s="536" t="s">
        <v>1042</v>
      </c>
      <c r="H566" s="569" t="s">
        <v>998</v>
      </c>
      <c r="I566" s="325">
        <v>1</v>
      </c>
      <c r="J566" s="1029" t="s">
        <v>772</v>
      </c>
      <c r="K566" s="325">
        <v>0</v>
      </c>
      <c r="L566" s="325">
        <v>117</v>
      </c>
      <c r="M566" s="325">
        <v>0</v>
      </c>
      <c r="N566" s="325">
        <f t="shared" si="12"/>
        <v>117</v>
      </c>
    </row>
    <row r="567" spans="1:14" s="804" customFormat="1" ht="25.5">
      <c r="A567" s="565" t="s">
        <v>906</v>
      </c>
      <c r="B567" s="565" t="s">
        <v>906</v>
      </c>
      <c r="C567" s="565" t="s">
        <v>914</v>
      </c>
      <c r="D567" s="381">
        <v>2012</v>
      </c>
      <c r="E567" s="536" t="s">
        <v>883</v>
      </c>
      <c r="F567" s="536" t="s">
        <v>880</v>
      </c>
      <c r="G567" s="536" t="s">
        <v>1042</v>
      </c>
      <c r="H567" s="569" t="s">
        <v>410</v>
      </c>
      <c r="I567" s="325">
        <v>1</v>
      </c>
      <c r="J567" s="1029" t="s">
        <v>772</v>
      </c>
      <c r="K567" s="325">
        <v>0</v>
      </c>
      <c r="L567" s="325">
        <v>7</v>
      </c>
      <c r="M567" s="325">
        <v>0</v>
      </c>
      <c r="N567" s="325">
        <f t="shared" si="12"/>
        <v>7</v>
      </c>
    </row>
    <row r="568" spans="1:14" s="804" customFormat="1" ht="25.5">
      <c r="A568" s="565" t="s">
        <v>906</v>
      </c>
      <c r="B568" s="565" t="s">
        <v>906</v>
      </c>
      <c r="C568" s="565" t="s">
        <v>914</v>
      </c>
      <c r="D568" s="381">
        <v>2012</v>
      </c>
      <c r="E568" s="536" t="s">
        <v>883</v>
      </c>
      <c r="F568" s="536" t="s">
        <v>880</v>
      </c>
      <c r="G568" s="536" t="s">
        <v>1042</v>
      </c>
      <c r="H568" s="569" t="s">
        <v>22</v>
      </c>
      <c r="I568" s="325">
        <v>1</v>
      </c>
      <c r="J568" s="1029" t="s">
        <v>772</v>
      </c>
      <c r="K568" s="325">
        <v>0</v>
      </c>
      <c r="L568" s="325">
        <v>1</v>
      </c>
      <c r="M568" s="325">
        <v>0</v>
      </c>
      <c r="N568" s="325">
        <f t="shared" si="12"/>
        <v>1</v>
      </c>
    </row>
    <row r="569" spans="1:14" s="804" customFormat="1" ht="25.5">
      <c r="A569" s="565" t="s">
        <v>906</v>
      </c>
      <c r="B569" s="565" t="s">
        <v>906</v>
      </c>
      <c r="C569" s="565" t="s">
        <v>914</v>
      </c>
      <c r="D569" s="381">
        <v>2012</v>
      </c>
      <c r="E569" s="536" t="s">
        <v>883</v>
      </c>
      <c r="F569" s="536" t="s">
        <v>880</v>
      </c>
      <c r="G569" s="536" t="s">
        <v>1042</v>
      </c>
      <c r="H569" s="569" t="s">
        <v>999</v>
      </c>
      <c r="I569" s="325">
        <v>1</v>
      </c>
      <c r="J569" s="1029" t="s">
        <v>772</v>
      </c>
      <c r="K569" s="325">
        <v>0</v>
      </c>
      <c r="L569" s="325">
        <v>16</v>
      </c>
      <c r="M569" s="325">
        <v>0</v>
      </c>
      <c r="N569" s="325">
        <f t="shared" si="12"/>
        <v>16</v>
      </c>
    </row>
    <row r="570" spans="1:14" s="804" customFormat="1" ht="25.5">
      <c r="A570" s="565" t="s">
        <v>906</v>
      </c>
      <c r="B570" s="565" t="s">
        <v>906</v>
      </c>
      <c r="C570" s="565" t="s">
        <v>914</v>
      </c>
      <c r="D570" s="381">
        <v>2012</v>
      </c>
      <c r="E570" s="536" t="s">
        <v>883</v>
      </c>
      <c r="F570" s="536" t="s">
        <v>880</v>
      </c>
      <c r="G570" s="536" t="s">
        <v>1042</v>
      </c>
      <c r="H570" s="569" t="s">
        <v>144</v>
      </c>
      <c r="I570" s="325">
        <v>1</v>
      </c>
      <c r="J570" s="1029" t="s">
        <v>772</v>
      </c>
      <c r="K570" s="325">
        <v>0</v>
      </c>
      <c r="L570" s="325">
        <v>2</v>
      </c>
      <c r="M570" s="325">
        <v>0</v>
      </c>
      <c r="N570" s="325">
        <f t="shared" si="12"/>
        <v>2</v>
      </c>
    </row>
    <row r="571" spans="1:14" s="804" customFormat="1" ht="25.5">
      <c r="A571" s="565" t="s">
        <v>906</v>
      </c>
      <c r="B571" s="565" t="s">
        <v>906</v>
      </c>
      <c r="C571" s="565" t="s">
        <v>914</v>
      </c>
      <c r="D571" s="381">
        <v>2012</v>
      </c>
      <c r="E571" s="536" t="s">
        <v>883</v>
      </c>
      <c r="F571" s="536" t="s">
        <v>880</v>
      </c>
      <c r="G571" s="536" t="s">
        <v>1042</v>
      </c>
      <c r="H571" s="569" t="s">
        <v>23</v>
      </c>
      <c r="I571" s="325">
        <v>1</v>
      </c>
      <c r="J571" s="1029" t="s">
        <v>772</v>
      </c>
      <c r="K571" s="325">
        <v>0</v>
      </c>
      <c r="L571" s="325">
        <v>15</v>
      </c>
      <c r="M571" s="325">
        <v>0</v>
      </c>
      <c r="N571" s="325">
        <f t="shared" si="12"/>
        <v>15</v>
      </c>
    </row>
    <row r="572" spans="1:14" s="804" customFormat="1" ht="25.5">
      <c r="A572" s="565" t="s">
        <v>906</v>
      </c>
      <c r="B572" s="565" t="s">
        <v>906</v>
      </c>
      <c r="C572" s="565" t="s">
        <v>914</v>
      </c>
      <c r="D572" s="381">
        <v>2012</v>
      </c>
      <c r="E572" s="536" t="s">
        <v>883</v>
      </c>
      <c r="F572" s="536" t="s">
        <v>880</v>
      </c>
      <c r="G572" s="536" t="s">
        <v>1042</v>
      </c>
      <c r="H572" s="569" t="s">
        <v>1038</v>
      </c>
      <c r="I572" s="325">
        <v>3</v>
      </c>
      <c r="J572" s="1029" t="s">
        <v>772</v>
      </c>
      <c r="K572" s="325">
        <v>0</v>
      </c>
      <c r="L572" s="325">
        <v>21</v>
      </c>
      <c r="M572" s="325">
        <v>0</v>
      </c>
      <c r="N572" s="325">
        <f t="shared" si="12"/>
        <v>21</v>
      </c>
    </row>
    <row r="573" spans="1:14" s="804" customFormat="1" ht="25.5">
      <c r="A573" s="565" t="s">
        <v>906</v>
      </c>
      <c r="B573" s="565" t="s">
        <v>906</v>
      </c>
      <c r="C573" s="565" t="s">
        <v>914</v>
      </c>
      <c r="D573" s="381">
        <v>2012</v>
      </c>
      <c r="E573" s="536" t="s">
        <v>883</v>
      </c>
      <c r="F573" s="536" t="s">
        <v>880</v>
      </c>
      <c r="G573" s="536" t="s">
        <v>1042</v>
      </c>
      <c r="H573" s="569" t="s">
        <v>647</v>
      </c>
      <c r="I573" s="325">
        <v>3</v>
      </c>
      <c r="J573" s="1029" t="s">
        <v>772</v>
      </c>
      <c r="K573" s="325">
        <v>0</v>
      </c>
      <c r="L573" s="325">
        <v>1</v>
      </c>
      <c r="M573" s="325">
        <v>0</v>
      </c>
      <c r="N573" s="325">
        <f t="shared" si="12"/>
        <v>1</v>
      </c>
    </row>
    <row r="574" spans="1:14" s="804" customFormat="1" ht="25.5">
      <c r="A574" s="565" t="s">
        <v>906</v>
      </c>
      <c r="B574" s="565" t="s">
        <v>906</v>
      </c>
      <c r="C574" s="565" t="s">
        <v>914</v>
      </c>
      <c r="D574" s="381">
        <v>2012</v>
      </c>
      <c r="E574" s="536" t="s">
        <v>883</v>
      </c>
      <c r="F574" s="536" t="s">
        <v>880</v>
      </c>
      <c r="G574" s="536" t="s">
        <v>1042</v>
      </c>
      <c r="H574" s="569" t="s">
        <v>74</v>
      </c>
      <c r="I574" s="325">
        <v>3</v>
      </c>
      <c r="J574" s="1029" t="s">
        <v>772</v>
      </c>
      <c r="K574" s="325">
        <v>0</v>
      </c>
      <c r="L574" s="325">
        <v>13</v>
      </c>
      <c r="M574" s="325">
        <v>0</v>
      </c>
      <c r="N574" s="325">
        <f t="shared" si="12"/>
        <v>13</v>
      </c>
    </row>
    <row r="575" spans="1:14" s="804" customFormat="1" ht="25.5">
      <c r="A575" s="565" t="s">
        <v>906</v>
      </c>
      <c r="B575" s="565" t="s">
        <v>906</v>
      </c>
      <c r="C575" s="565" t="s">
        <v>914</v>
      </c>
      <c r="D575" s="381">
        <v>2012</v>
      </c>
      <c r="E575" s="536" t="s">
        <v>883</v>
      </c>
      <c r="F575" s="536" t="s">
        <v>880</v>
      </c>
      <c r="G575" s="536" t="s">
        <v>1042</v>
      </c>
      <c r="H575" s="569" t="s">
        <v>1019</v>
      </c>
      <c r="I575" s="325">
        <v>2</v>
      </c>
      <c r="J575" s="1029" t="s">
        <v>772</v>
      </c>
      <c r="K575" s="325">
        <v>0</v>
      </c>
      <c r="L575" s="325">
        <v>2</v>
      </c>
      <c r="M575" s="325">
        <v>0</v>
      </c>
      <c r="N575" s="325">
        <f t="shared" si="12"/>
        <v>2</v>
      </c>
    </row>
    <row r="576" spans="1:14" s="804" customFormat="1" ht="25.5">
      <c r="A576" s="565" t="s">
        <v>906</v>
      </c>
      <c r="B576" s="565" t="s">
        <v>906</v>
      </c>
      <c r="C576" s="565" t="s">
        <v>914</v>
      </c>
      <c r="D576" s="381">
        <v>2012</v>
      </c>
      <c r="E576" s="536" t="s">
        <v>883</v>
      </c>
      <c r="F576" s="536" t="s">
        <v>880</v>
      </c>
      <c r="G576" s="536" t="s">
        <v>1042</v>
      </c>
      <c r="H576" s="569" t="s">
        <v>669</v>
      </c>
      <c r="I576" s="325">
        <v>3</v>
      </c>
      <c r="J576" s="1029" t="s">
        <v>772</v>
      </c>
      <c r="K576" s="325">
        <v>0</v>
      </c>
      <c r="L576" s="325">
        <v>1</v>
      </c>
      <c r="M576" s="325">
        <v>0</v>
      </c>
      <c r="N576" s="325">
        <f t="shared" si="12"/>
        <v>1</v>
      </c>
    </row>
    <row r="577" spans="1:14" s="804" customFormat="1" ht="25.5">
      <c r="A577" s="565" t="s">
        <v>906</v>
      </c>
      <c r="B577" s="565" t="s">
        <v>906</v>
      </c>
      <c r="C577" s="565" t="s">
        <v>914</v>
      </c>
      <c r="D577" s="381">
        <v>2012</v>
      </c>
      <c r="E577" s="536" t="s">
        <v>883</v>
      </c>
      <c r="F577" s="536" t="s">
        <v>880</v>
      </c>
      <c r="G577" s="536" t="s">
        <v>1042</v>
      </c>
      <c r="H577" s="569" t="s">
        <v>650</v>
      </c>
      <c r="I577" s="325">
        <v>3</v>
      </c>
      <c r="J577" s="1029" t="s">
        <v>772</v>
      </c>
      <c r="K577" s="325">
        <v>0</v>
      </c>
      <c r="L577" s="325">
        <v>47</v>
      </c>
      <c r="M577" s="325">
        <v>0</v>
      </c>
      <c r="N577" s="325">
        <f t="shared" si="12"/>
        <v>47</v>
      </c>
    </row>
    <row r="578" spans="1:14" s="804" customFormat="1" ht="25.5">
      <c r="A578" s="565" t="s">
        <v>906</v>
      </c>
      <c r="B578" s="565" t="s">
        <v>906</v>
      </c>
      <c r="C578" s="565" t="s">
        <v>914</v>
      </c>
      <c r="D578" s="381">
        <v>2012</v>
      </c>
      <c r="E578" s="536" t="s">
        <v>883</v>
      </c>
      <c r="F578" s="536" t="s">
        <v>880</v>
      </c>
      <c r="G578" s="536" t="s">
        <v>1042</v>
      </c>
      <c r="H578" s="569" t="s">
        <v>651</v>
      </c>
      <c r="I578" s="325">
        <v>3</v>
      </c>
      <c r="J578" s="1029" t="s">
        <v>772</v>
      </c>
      <c r="K578" s="325">
        <v>0</v>
      </c>
      <c r="L578" s="325">
        <v>11</v>
      </c>
      <c r="M578" s="325">
        <v>0</v>
      </c>
      <c r="N578" s="325">
        <f t="shared" si="12"/>
        <v>11</v>
      </c>
    </row>
    <row r="579" spans="1:14" s="804" customFormat="1" ht="25.5">
      <c r="A579" s="565" t="s">
        <v>906</v>
      </c>
      <c r="B579" s="565" t="s">
        <v>906</v>
      </c>
      <c r="C579" s="565" t="s">
        <v>914</v>
      </c>
      <c r="D579" s="381">
        <v>2012</v>
      </c>
      <c r="E579" s="536" t="s">
        <v>883</v>
      </c>
      <c r="F579" s="536" t="s">
        <v>880</v>
      </c>
      <c r="G579" s="536" t="s">
        <v>1042</v>
      </c>
      <c r="H579" s="569" t="s">
        <v>956</v>
      </c>
      <c r="I579" s="325">
        <v>1</v>
      </c>
      <c r="J579" s="1029" t="s">
        <v>772</v>
      </c>
      <c r="K579" s="325">
        <v>0</v>
      </c>
      <c r="L579" s="325">
        <v>7</v>
      </c>
      <c r="M579" s="325">
        <v>0</v>
      </c>
      <c r="N579" s="325">
        <f t="shared" si="12"/>
        <v>7</v>
      </c>
    </row>
    <row r="580" spans="1:14" s="804" customFormat="1" ht="25.5">
      <c r="A580" s="565" t="s">
        <v>906</v>
      </c>
      <c r="B580" s="565" t="s">
        <v>906</v>
      </c>
      <c r="C580" s="565" t="s">
        <v>914</v>
      </c>
      <c r="D580" s="381">
        <v>2012</v>
      </c>
      <c r="E580" s="536" t="s">
        <v>883</v>
      </c>
      <c r="F580" s="536" t="s">
        <v>880</v>
      </c>
      <c r="G580" s="536" t="s">
        <v>1042</v>
      </c>
      <c r="H580" s="569" t="s">
        <v>27</v>
      </c>
      <c r="I580" s="325">
        <v>2</v>
      </c>
      <c r="J580" s="1029" t="s">
        <v>772</v>
      </c>
      <c r="K580" s="325">
        <v>0</v>
      </c>
      <c r="L580" s="325">
        <v>2</v>
      </c>
      <c r="M580" s="325">
        <v>0</v>
      </c>
      <c r="N580" s="325">
        <f t="shared" si="12"/>
        <v>2</v>
      </c>
    </row>
    <row r="581" spans="1:14" s="804" customFormat="1" ht="25.5">
      <c r="A581" s="565" t="s">
        <v>906</v>
      </c>
      <c r="B581" s="565" t="s">
        <v>906</v>
      </c>
      <c r="C581" s="565" t="s">
        <v>914</v>
      </c>
      <c r="D581" s="381">
        <v>2012</v>
      </c>
      <c r="E581" s="536" t="s">
        <v>883</v>
      </c>
      <c r="F581" s="536" t="s">
        <v>880</v>
      </c>
      <c r="G581" s="536" t="s">
        <v>1042</v>
      </c>
      <c r="H581" s="569" t="s">
        <v>1005</v>
      </c>
      <c r="I581" s="325">
        <v>2</v>
      </c>
      <c r="J581" s="1029" t="s">
        <v>772</v>
      </c>
      <c r="K581" s="325">
        <v>0</v>
      </c>
      <c r="L581" s="325">
        <v>374</v>
      </c>
      <c r="M581" s="325">
        <v>0</v>
      </c>
      <c r="N581" s="325">
        <f t="shared" si="12"/>
        <v>374</v>
      </c>
    </row>
    <row r="582" spans="1:14" s="804" customFormat="1" ht="25.5">
      <c r="A582" s="565" t="s">
        <v>906</v>
      </c>
      <c r="B582" s="565" t="s">
        <v>906</v>
      </c>
      <c r="C582" s="565" t="s">
        <v>914</v>
      </c>
      <c r="D582" s="381">
        <v>2012</v>
      </c>
      <c r="E582" s="536" t="s">
        <v>883</v>
      </c>
      <c r="F582" s="536" t="s">
        <v>880</v>
      </c>
      <c r="G582" s="536" t="s">
        <v>1042</v>
      </c>
      <c r="H582" s="569" t="s">
        <v>622</v>
      </c>
      <c r="I582" s="381">
        <v>2</v>
      </c>
      <c r="J582" s="1029" t="s">
        <v>772</v>
      </c>
      <c r="K582" s="325">
        <v>0</v>
      </c>
      <c r="L582" s="325">
        <v>61</v>
      </c>
      <c r="M582" s="325">
        <v>0</v>
      </c>
      <c r="N582" s="325">
        <f t="shared" si="12"/>
        <v>61</v>
      </c>
    </row>
    <row r="583" spans="1:14" s="804" customFormat="1" ht="25.5">
      <c r="A583" s="565" t="s">
        <v>906</v>
      </c>
      <c r="B583" s="565" t="s">
        <v>906</v>
      </c>
      <c r="C583" s="565" t="s">
        <v>914</v>
      </c>
      <c r="D583" s="381">
        <v>2012</v>
      </c>
      <c r="E583" s="536" t="s">
        <v>883</v>
      </c>
      <c r="F583" s="536" t="s">
        <v>880</v>
      </c>
      <c r="G583" s="536" t="s">
        <v>1042</v>
      </c>
      <c r="H583" s="569" t="s">
        <v>1075</v>
      </c>
      <c r="I583" s="325">
        <v>2</v>
      </c>
      <c r="J583" s="1029" t="s">
        <v>772</v>
      </c>
      <c r="K583" s="325">
        <v>0</v>
      </c>
      <c r="L583" s="325">
        <v>37</v>
      </c>
      <c r="M583" s="325">
        <v>0</v>
      </c>
      <c r="N583" s="325">
        <f t="shared" si="12"/>
        <v>37</v>
      </c>
    </row>
    <row r="584" spans="1:14" s="804" customFormat="1" ht="25.5">
      <c r="A584" s="565" t="s">
        <v>906</v>
      </c>
      <c r="B584" s="565" t="s">
        <v>906</v>
      </c>
      <c r="C584" s="565" t="s">
        <v>914</v>
      </c>
      <c r="D584" s="381">
        <v>2012</v>
      </c>
      <c r="E584" s="536" t="s">
        <v>883</v>
      </c>
      <c r="F584" s="536" t="s">
        <v>880</v>
      </c>
      <c r="G584" s="536" t="s">
        <v>1042</v>
      </c>
      <c r="H584" s="569" t="s">
        <v>998</v>
      </c>
      <c r="I584" s="325">
        <v>1</v>
      </c>
      <c r="J584" s="1029" t="s">
        <v>773</v>
      </c>
      <c r="K584" s="325">
        <v>0</v>
      </c>
      <c r="L584" s="325">
        <v>44</v>
      </c>
      <c r="M584" s="325">
        <v>0</v>
      </c>
      <c r="N584" s="325">
        <f t="shared" si="12"/>
        <v>44</v>
      </c>
    </row>
    <row r="585" spans="1:14" s="804" customFormat="1" ht="25.5">
      <c r="A585" s="565" t="s">
        <v>906</v>
      </c>
      <c r="B585" s="565" t="s">
        <v>906</v>
      </c>
      <c r="C585" s="565" t="s">
        <v>914</v>
      </c>
      <c r="D585" s="381">
        <v>2012</v>
      </c>
      <c r="E585" s="536" t="s">
        <v>883</v>
      </c>
      <c r="F585" s="536" t="s">
        <v>880</v>
      </c>
      <c r="G585" s="536" t="s">
        <v>1042</v>
      </c>
      <c r="H585" s="569" t="s">
        <v>410</v>
      </c>
      <c r="I585" s="325">
        <v>1</v>
      </c>
      <c r="J585" s="1029" t="s">
        <v>773</v>
      </c>
      <c r="K585" s="325">
        <v>0</v>
      </c>
      <c r="L585" s="325">
        <v>4</v>
      </c>
      <c r="M585" s="325">
        <v>0</v>
      </c>
      <c r="N585" s="325">
        <f t="shared" si="12"/>
        <v>4</v>
      </c>
    </row>
    <row r="586" spans="1:14" s="804" customFormat="1" ht="25.5">
      <c r="A586" s="565" t="s">
        <v>906</v>
      </c>
      <c r="B586" s="565" t="s">
        <v>906</v>
      </c>
      <c r="C586" s="565" t="s">
        <v>914</v>
      </c>
      <c r="D586" s="381">
        <v>2012</v>
      </c>
      <c r="E586" s="536" t="s">
        <v>883</v>
      </c>
      <c r="F586" s="536" t="s">
        <v>880</v>
      </c>
      <c r="G586" s="536" t="s">
        <v>1042</v>
      </c>
      <c r="H586" s="569" t="s">
        <v>23</v>
      </c>
      <c r="I586" s="325">
        <v>1</v>
      </c>
      <c r="J586" s="1029" t="s">
        <v>773</v>
      </c>
      <c r="K586" s="325">
        <v>0</v>
      </c>
      <c r="L586" s="325">
        <v>3</v>
      </c>
      <c r="M586" s="325">
        <v>0</v>
      </c>
      <c r="N586" s="325">
        <f t="shared" si="12"/>
        <v>3</v>
      </c>
    </row>
    <row r="587" spans="1:14" s="804" customFormat="1">
      <c r="A587" s="565" t="s">
        <v>906</v>
      </c>
      <c r="B587" s="565" t="s">
        <v>906</v>
      </c>
      <c r="C587" s="565" t="s">
        <v>914</v>
      </c>
      <c r="D587" s="381">
        <v>2012</v>
      </c>
      <c r="E587" s="536" t="s">
        <v>883</v>
      </c>
      <c r="F587" s="536" t="s">
        <v>880</v>
      </c>
      <c r="G587" s="536" t="s">
        <v>1042</v>
      </c>
      <c r="H587" s="569" t="s">
        <v>654</v>
      </c>
      <c r="I587" s="325">
        <v>3</v>
      </c>
      <c r="J587" s="536" t="s">
        <v>774</v>
      </c>
      <c r="K587" s="325">
        <v>0</v>
      </c>
      <c r="L587" s="325">
        <v>4</v>
      </c>
      <c r="M587" s="325">
        <v>0</v>
      </c>
      <c r="N587" s="325">
        <f t="shared" si="12"/>
        <v>4</v>
      </c>
    </row>
    <row r="588" spans="1:14" s="804" customFormat="1">
      <c r="A588" s="565" t="s">
        <v>906</v>
      </c>
      <c r="B588" s="565" t="s">
        <v>906</v>
      </c>
      <c r="C588" s="565" t="s">
        <v>914</v>
      </c>
      <c r="D588" s="381">
        <v>2012</v>
      </c>
      <c r="E588" s="536" t="s">
        <v>883</v>
      </c>
      <c r="F588" s="536" t="s">
        <v>880</v>
      </c>
      <c r="G588" s="536" t="s">
        <v>1042</v>
      </c>
      <c r="H588" s="569" t="s">
        <v>502</v>
      </c>
      <c r="I588" s="325">
        <v>2</v>
      </c>
      <c r="J588" s="536" t="s">
        <v>774</v>
      </c>
      <c r="K588" s="325">
        <v>0</v>
      </c>
      <c r="L588" s="325">
        <v>193</v>
      </c>
      <c r="M588" s="325">
        <v>0</v>
      </c>
      <c r="N588" s="325">
        <f t="shared" si="12"/>
        <v>193</v>
      </c>
    </row>
    <row r="589" spans="1:14" s="804" customFormat="1">
      <c r="A589" s="565" t="s">
        <v>906</v>
      </c>
      <c r="B589" s="565" t="s">
        <v>906</v>
      </c>
      <c r="C589" s="565" t="s">
        <v>914</v>
      </c>
      <c r="D589" s="381">
        <v>2012</v>
      </c>
      <c r="E589" s="536" t="s">
        <v>883</v>
      </c>
      <c r="F589" s="536" t="s">
        <v>880</v>
      </c>
      <c r="G589" s="536" t="s">
        <v>1042</v>
      </c>
      <c r="H589" s="569" t="s">
        <v>676</v>
      </c>
      <c r="I589" s="325">
        <v>3</v>
      </c>
      <c r="J589" s="536" t="s">
        <v>774</v>
      </c>
      <c r="K589" s="325">
        <v>0</v>
      </c>
      <c r="L589" s="325">
        <v>45</v>
      </c>
      <c r="M589" s="325">
        <v>0</v>
      </c>
      <c r="N589" s="325">
        <f t="shared" si="12"/>
        <v>45</v>
      </c>
    </row>
    <row r="590" spans="1:14" s="804" customFormat="1">
      <c r="A590" s="565" t="s">
        <v>906</v>
      </c>
      <c r="B590" s="565" t="s">
        <v>906</v>
      </c>
      <c r="C590" s="565" t="s">
        <v>914</v>
      </c>
      <c r="D590" s="381">
        <v>2012</v>
      </c>
      <c r="E590" s="536" t="s">
        <v>883</v>
      </c>
      <c r="F590" s="536" t="s">
        <v>880</v>
      </c>
      <c r="G590" s="536" t="s">
        <v>1042</v>
      </c>
      <c r="H590" s="569" t="s">
        <v>1056</v>
      </c>
      <c r="I590" s="325">
        <v>2</v>
      </c>
      <c r="J590" s="536" t="s">
        <v>774</v>
      </c>
      <c r="K590" s="325">
        <v>0</v>
      </c>
      <c r="L590" s="325">
        <v>608</v>
      </c>
      <c r="M590" s="325">
        <v>0</v>
      </c>
      <c r="N590" s="325">
        <f t="shared" si="12"/>
        <v>608</v>
      </c>
    </row>
    <row r="591" spans="1:14" s="804" customFormat="1">
      <c r="A591" s="565" t="s">
        <v>906</v>
      </c>
      <c r="B591" s="565" t="s">
        <v>906</v>
      </c>
      <c r="C591" s="565" t="s">
        <v>914</v>
      </c>
      <c r="D591" s="381">
        <v>2012</v>
      </c>
      <c r="E591" s="536" t="s">
        <v>883</v>
      </c>
      <c r="F591" s="536" t="s">
        <v>880</v>
      </c>
      <c r="G591" s="536" t="s">
        <v>1042</v>
      </c>
      <c r="H591" s="569" t="s">
        <v>633</v>
      </c>
      <c r="I591" s="325">
        <v>3</v>
      </c>
      <c r="J591" s="536" t="s">
        <v>774</v>
      </c>
      <c r="K591" s="325">
        <v>0</v>
      </c>
      <c r="L591" s="325">
        <v>93</v>
      </c>
      <c r="M591" s="325">
        <v>0</v>
      </c>
      <c r="N591" s="325">
        <f t="shared" si="12"/>
        <v>93</v>
      </c>
    </row>
    <row r="592" spans="1:14" s="804" customFormat="1">
      <c r="A592" s="565" t="s">
        <v>906</v>
      </c>
      <c r="B592" s="565" t="s">
        <v>906</v>
      </c>
      <c r="C592" s="565" t="s">
        <v>914</v>
      </c>
      <c r="D592" s="381">
        <v>2012</v>
      </c>
      <c r="E592" s="536" t="s">
        <v>883</v>
      </c>
      <c r="F592" s="536" t="s">
        <v>880</v>
      </c>
      <c r="G592" s="536" t="s">
        <v>1042</v>
      </c>
      <c r="H592" s="569" t="s">
        <v>95</v>
      </c>
      <c r="I592" s="325">
        <v>3</v>
      </c>
      <c r="J592" s="536" t="s">
        <v>774</v>
      </c>
      <c r="K592" s="325">
        <v>0</v>
      </c>
      <c r="L592" s="325">
        <v>2</v>
      </c>
      <c r="M592" s="325">
        <v>0</v>
      </c>
      <c r="N592" s="325">
        <f t="shared" si="12"/>
        <v>2</v>
      </c>
    </row>
    <row r="593" spans="1:14" s="804" customFormat="1">
      <c r="A593" s="565" t="s">
        <v>906</v>
      </c>
      <c r="B593" s="565" t="s">
        <v>906</v>
      </c>
      <c r="C593" s="565" t="s">
        <v>914</v>
      </c>
      <c r="D593" s="381">
        <v>2012</v>
      </c>
      <c r="E593" s="536" t="s">
        <v>883</v>
      </c>
      <c r="F593" s="536" t="s">
        <v>880</v>
      </c>
      <c r="G593" s="536" t="s">
        <v>874</v>
      </c>
      <c r="H593" s="569" t="s">
        <v>11</v>
      </c>
      <c r="I593" s="325">
        <v>1</v>
      </c>
      <c r="J593" s="536" t="s">
        <v>774</v>
      </c>
      <c r="K593" s="325">
        <v>0</v>
      </c>
      <c r="L593" s="325">
        <v>16</v>
      </c>
      <c r="M593" s="325">
        <v>0</v>
      </c>
      <c r="N593" s="325">
        <f t="shared" si="12"/>
        <v>16</v>
      </c>
    </row>
    <row r="594" spans="1:14" s="804" customFormat="1">
      <c r="A594" s="565" t="s">
        <v>906</v>
      </c>
      <c r="B594" s="565" t="s">
        <v>906</v>
      </c>
      <c r="C594" s="565" t="s">
        <v>914</v>
      </c>
      <c r="D594" s="381">
        <v>2012</v>
      </c>
      <c r="E594" s="536" t="s">
        <v>883</v>
      </c>
      <c r="F594" s="536" t="s">
        <v>880</v>
      </c>
      <c r="G594" s="536" t="s">
        <v>1042</v>
      </c>
      <c r="H594" s="569" t="s">
        <v>503</v>
      </c>
      <c r="I594" s="325">
        <v>2</v>
      </c>
      <c r="J594" s="536" t="s">
        <v>774</v>
      </c>
      <c r="K594" s="325">
        <v>0</v>
      </c>
      <c r="L594" s="325">
        <v>2</v>
      </c>
      <c r="M594" s="325">
        <v>0</v>
      </c>
      <c r="N594" s="325">
        <f t="shared" si="12"/>
        <v>2</v>
      </c>
    </row>
    <row r="595" spans="1:14" s="804" customFormat="1">
      <c r="A595" s="565" t="s">
        <v>906</v>
      </c>
      <c r="B595" s="565" t="s">
        <v>906</v>
      </c>
      <c r="C595" s="565" t="s">
        <v>914</v>
      </c>
      <c r="D595" s="381">
        <v>2012</v>
      </c>
      <c r="E595" s="536" t="s">
        <v>883</v>
      </c>
      <c r="F595" s="536" t="s">
        <v>880</v>
      </c>
      <c r="G595" s="536" t="s">
        <v>1042</v>
      </c>
      <c r="H595" s="569" t="s">
        <v>692</v>
      </c>
      <c r="I595" s="325">
        <v>3</v>
      </c>
      <c r="J595" s="536" t="s">
        <v>774</v>
      </c>
      <c r="K595" s="325">
        <v>0</v>
      </c>
      <c r="L595" s="325">
        <v>6</v>
      </c>
      <c r="M595" s="325">
        <v>0</v>
      </c>
      <c r="N595" s="325">
        <f t="shared" si="12"/>
        <v>6</v>
      </c>
    </row>
    <row r="596" spans="1:14" s="804" customFormat="1">
      <c r="A596" s="565" t="s">
        <v>906</v>
      </c>
      <c r="B596" s="565" t="s">
        <v>906</v>
      </c>
      <c r="C596" s="565" t="s">
        <v>914</v>
      </c>
      <c r="D596" s="381">
        <v>2012</v>
      </c>
      <c r="E596" s="536" t="s">
        <v>883</v>
      </c>
      <c r="F596" s="536" t="s">
        <v>880</v>
      </c>
      <c r="G596" s="536" t="s">
        <v>1042</v>
      </c>
      <c r="H596" s="569" t="s">
        <v>634</v>
      </c>
      <c r="I596" s="325">
        <v>3</v>
      </c>
      <c r="J596" s="536" t="s">
        <v>774</v>
      </c>
      <c r="K596" s="325">
        <v>0</v>
      </c>
      <c r="L596" s="325">
        <v>41</v>
      </c>
      <c r="M596" s="325">
        <v>0</v>
      </c>
      <c r="N596" s="325">
        <f t="shared" si="12"/>
        <v>41</v>
      </c>
    </row>
    <row r="597" spans="1:14" s="804" customFormat="1">
      <c r="A597" s="565" t="s">
        <v>906</v>
      </c>
      <c r="B597" s="565" t="s">
        <v>906</v>
      </c>
      <c r="C597" s="565" t="s">
        <v>914</v>
      </c>
      <c r="D597" s="381">
        <v>2012</v>
      </c>
      <c r="E597" s="536" t="s">
        <v>883</v>
      </c>
      <c r="F597" s="536" t="s">
        <v>880</v>
      </c>
      <c r="G597" s="536" t="s">
        <v>1042</v>
      </c>
      <c r="H597" s="569" t="s">
        <v>1285</v>
      </c>
      <c r="I597" s="325">
        <v>3</v>
      </c>
      <c r="J597" s="536" t="s">
        <v>774</v>
      </c>
      <c r="K597" s="325">
        <v>0</v>
      </c>
      <c r="L597" s="325">
        <v>511</v>
      </c>
      <c r="M597" s="325">
        <v>0</v>
      </c>
      <c r="N597" s="325">
        <f t="shared" si="12"/>
        <v>511</v>
      </c>
    </row>
    <row r="598" spans="1:14" s="804" customFormat="1">
      <c r="A598" s="565" t="s">
        <v>906</v>
      </c>
      <c r="B598" s="565" t="s">
        <v>906</v>
      </c>
      <c r="C598" s="565" t="s">
        <v>914</v>
      </c>
      <c r="D598" s="381">
        <v>2012</v>
      </c>
      <c r="E598" s="536" t="s">
        <v>883</v>
      </c>
      <c r="F598" s="536" t="s">
        <v>880</v>
      </c>
      <c r="G598" s="536" t="s">
        <v>1042</v>
      </c>
      <c r="H598" s="569" t="s">
        <v>635</v>
      </c>
      <c r="I598" s="325">
        <v>3</v>
      </c>
      <c r="J598" s="536" t="s">
        <v>774</v>
      </c>
      <c r="K598" s="325">
        <v>0</v>
      </c>
      <c r="L598" s="325">
        <v>294</v>
      </c>
      <c r="M598" s="325">
        <v>0</v>
      </c>
      <c r="N598" s="325">
        <f t="shared" si="12"/>
        <v>294</v>
      </c>
    </row>
    <row r="599" spans="1:14" s="804" customFormat="1">
      <c r="A599" s="565" t="s">
        <v>906</v>
      </c>
      <c r="B599" s="565" t="s">
        <v>906</v>
      </c>
      <c r="C599" s="565" t="s">
        <v>914</v>
      </c>
      <c r="D599" s="381">
        <v>2012</v>
      </c>
      <c r="E599" s="536" t="s">
        <v>883</v>
      </c>
      <c r="F599" s="536" t="s">
        <v>880</v>
      </c>
      <c r="G599" s="536" t="s">
        <v>1042</v>
      </c>
      <c r="H599" s="569" t="s">
        <v>658</v>
      </c>
      <c r="I599" s="325">
        <v>3</v>
      </c>
      <c r="J599" s="536" t="s">
        <v>774</v>
      </c>
      <c r="K599" s="325">
        <v>0</v>
      </c>
      <c r="L599" s="325">
        <v>9</v>
      </c>
      <c r="M599" s="325">
        <v>0</v>
      </c>
      <c r="N599" s="325">
        <f t="shared" si="12"/>
        <v>9</v>
      </c>
    </row>
    <row r="600" spans="1:14" s="804" customFormat="1">
      <c r="A600" s="565" t="s">
        <v>906</v>
      </c>
      <c r="B600" s="565" t="s">
        <v>906</v>
      </c>
      <c r="C600" s="565" t="s">
        <v>914</v>
      </c>
      <c r="D600" s="381">
        <v>2012</v>
      </c>
      <c r="E600" s="536" t="s">
        <v>883</v>
      </c>
      <c r="F600" s="536" t="s">
        <v>880</v>
      </c>
      <c r="G600" s="536" t="s">
        <v>874</v>
      </c>
      <c r="H600" s="569" t="s">
        <v>1031</v>
      </c>
      <c r="I600" s="381">
        <v>2</v>
      </c>
      <c r="J600" s="536" t="s">
        <v>774</v>
      </c>
      <c r="K600" s="325">
        <v>0</v>
      </c>
      <c r="L600" s="325">
        <v>210</v>
      </c>
      <c r="M600" s="325">
        <v>0</v>
      </c>
      <c r="N600" s="325">
        <f t="shared" si="12"/>
        <v>210</v>
      </c>
    </row>
    <row r="601" spans="1:14" s="804" customFormat="1">
      <c r="A601" s="565" t="s">
        <v>906</v>
      </c>
      <c r="B601" s="565" t="s">
        <v>906</v>
      </c>
      <c r="C601" s="565" t="s">
        <v>914</v>
      </c>
      <c r="D601" s="381">
        <v>2012</v>
      </c>
      <c r="E601" s="536" t="s">
        <v>883</v>
      </c>
      <c r="F601" s="536" t="s">
        <v>880</v>
      </c>
      <c r="G601" s="536" t="s">
        <v>1042</v>
      </c>
      <c r="H601" s="569" t="s">
        <v>508</v>
      </c>
      <c r="I601" s="325">
        <v>2</v>
      </c>
      <c r="J601" s="536" t="s">
        <v>774</v>
      </c>
      <c r="K601" s="325">
        <v>0</v>
      </c>
      <c r="L601" s="325">
        <v>103</v>
      </c>
      <c r="M601" s="325">
        <v>0</v>
      </c>
      <c r="N601" s="325">
        <f t="shared" si="12"/>
        <v>103</v>
      </c>
    </row>
    <row r="602" spans="1:14" s="804" customFormat="1">
      <c r="A602" s="565" t="s">
        <v>906</v>
      </c>
      <c r="B602" s="565" t="s">
        <v>906</v>
      </c>
      <c r="C602" s="565" t="s">
        <v>914</v>
      </c>
      <c r="D602" s="381">
        <v>2012</v>
      </c>
      <c r="E602" s="536" t="s">
        <v>883</v>
      </c>
      <c r="F602" s="536" t="s">
        <v>880</v>
      </c>
      <c r="G602" s="536" t="s">
        <v>1042</v>
      </c>
      <c r="H602" s="569" t="s">
        <v>659</v>
      </c>
      <c r="I602" s="325">
        <v>3</v>
      </c>
      <c r="J602" s="536" t="s">
        <v>774</v>
      </c>
      <c r="K602" s="325">
        <v>0</v>
      </c>
      <c r="L602" s="325">
        <v>1</v>
      </c>
      <c r="M602" s="325">
        <v>0</v>
      </c>
      <c r="N602" s="325">
        <f t="shared" si="12"/>
        <v>1</v>
      </c>
    </row>
    <row r="603" spans="1:14" s="804" customFormat="1">
      <c r="A603" s="565" t="s">
        <v>906</v>
      </c>
      <c r="B603" s="565" t="s">
        <v>906</v>
      </c>
      <c r="C603" s="565" t="s">
        <v>914</v>
      </c>
      <c r="D603" s="381">
        <v>2012</v>
      </c>
      <c r="E603" s="536" t="s">
        <v>883</v>
      </c>
      <c r="F603" s="536" t="s">
        <v>880</v>
      </c>
      <c r="G603" s="536" t="s">
        <v>1042</v>
      </c>
      <c r="H603" s="569" t="s">
        <v>638</v>
      </c>
      <c r="I603" s="325">
        <v>2</v>
      </c>
      <c r="J603" s="536" t="s">
        <v>774</v>
      </c>
      <c r="K603" s="325">
        <v>0</v>
      </c>
      <c r="L603" s="325">
        <v>81</v>
      </c>
      <c r="M603" s="325">
        <v>0</v>
      </c>
      <c r="N603" s="325">
        <f t="shared" si="12"/>
        <v>81</v>
      </c>
    </row>
    <row r="604" spans="1:14" s="804" customFormat="1">
      <c r="A604" s="565" t="s">
        <v>906</v>
      </c>
      <c r="B604" s="565" t="s">
        <v>906</v>
      </c>
      <c r="C604" s="565" t="s">
        <v>914</v>
      </c>
      <c r="D604" s="381">
        <v>2012</v>
      </c>
      <c r="E604" s="536" t="s">
        <v>883</v>
      </c>
      <c r="F604" s="536" t="s">
        <v>880</v>
      </c>
      <c r="G604" s="536" t="s">
        <v>1042</v>
      </c>
      <c r="H604" s="569" t="s">
        <v>639</v>
      </c>
      <c r="I604" s="325">
        <v>3</v>
      </c>
      <c r="J604" s="536" t="s">
        <v>774</v>
      </c>
      <c r="K604" s="325">
        <v>0</v>
      </c>
      <c r="L604" s="325">
        <v>2</v>
      </c>
      <c r="M604" s="325">
        <v>0</v>
      </c>
      <c r="N604" s="325">
        <f t="shared" si="12"/>
        <v>2</v>
      </c>
    </row>
    <row r="605" spans="1:14" s="804" customFormat="1">
      <c r="A605" s="565" t="s">
        <v>906</v>
      </c>
      <c r="B605" s="565" t="s">
        <v>906</v>
      </c>
      <c r="C605" s="565" t="s">
        <v>914</v>
      </c>
      <c r="D605" s="381">
        <v>2012</v>
      </c>
      <c r="E605" s="536" t="s">
        <v>883</v>
      </c>
      <c r="F605" s="536" t="s">
        <v>880</v>
      </c>
      <c r="G605" s="536" t="s">
        <v>1042</v>
      </c>
      <c r="H605" s="569" t="s">
        <v>640</v>
      </c>
      <c r="I605" s="325">
        <v>3</v>
      </c>
      <c r="J605" s="536" t="s">
        <v>774</v>
      </c>
      <c r="K605" s="325">
        <v>0</v>
      </c>
      <c r="L605" s="325">
        <v>151</v>
      </c>
      <c r="M605" s="325">
        <v>0</v>
      </c>
      <c r="N605" s="325">
        <f t="shared" si="12"/>
        <v>151</v>
      </c>
    </row>
    <row r="606" spans="1:14" s="804" customFormat="1">
      <c r="A606" s="565" t="s">
        <v>906</v>
      </c>
      <c r="B606" s="565" t="s">
        <v>906</v>
      </c>
      <c r="C606" s="565" t="s">
        <v>914</v>
      </c>
      <c r="D606" s="381">
        <v>2012</v>
      </c>
      <c r="E606" s="536" t="s">
        <v>883</v>
      </c>
      <c r="F606" s="536" t="s">
        <v>880</v>
      </c>
      <c r="G606" s="536" t="s">
        <v>1042</v>
      </c>
      <c r="H606" s="569" t="s">
        <v>641</v>
      </c>
      <c r="I606" s="325">
        <v>3</v>
      </c>
      <c r="J606" s="536" t="s">
        <v>774</v>
      </c>
      <c r="K606" s="325">
        <v>0</v>
      </c>
      <c r="L606" s="325">
        <v>620</v>
      </c>
      <c r="M606" s="325">
        <v>0</v>
      </c>
      <c r="N606" s="325">
        <f t="shared" si="12"/>
        <v>620</v>
      </c>
    </row>
    <row r="607" spans="1:14" s="804" customFormat="1">
      <c r="A607" s="565" t="s">
        <v>906</v>
      </c>
      <c r="B607" s="565" t="s">
        <v>906</v>
      </c>
      <c r="C607" s="565" t="s">
        <v>914</v>
      </c>
      <c r="D607" s="381">
        <v>2012</v>
      </c>
      <c r="E607" s="536" t="s">
        <v>883</v>
      </c>
      <c r="F607" s="536" t="s">
        <v>880</v>
      </c>
      <c r="G607" s="536" t="s">
        <v>1042</v>
      </c>
      <c r="H607" s="569" t="s">
        <v>642</v>
      </c>
      <c r="I607" s="325">
        <v>3</v>
      </c>
      <c r="J607" s="536" t="s">
        <v>774</v>
      </c>
      <c r="K607" s="325">
        <v>0</v>
      </c>
      <c r="L607" s="325">
        <v>21</v>
      </c>
      <c r="M607" s="325">
        <v>0</v>
      </c>
      <c r="N607" s="325">
        <f t="shared" si="12"/>
        <v>21</v>
      </c>
    </row>
    <row r="608" spans="1:14" s="804" customFormat="1">
      <c r="A608" s="565" t="s">
        <v>906</v>
      </c>
      <c r="B608" s="565" t="s">
        <v>906</v>
      </c>
      <c r="C608" s="565" t="s">
        <v>914</v>
      </c>
      <c r="D608" s="381">
        <v>2012</v>
      </c>
      <c r="E608" s="536" t="s">
        <v>883</v>
      </c>
      <c r="F608" s="536" t="s">
        <v>880</v>
      </c>
      <c r="G608" s="536" t="s">
        <v>1042</v>
      </c>
      <c r="H608" s="569" t="s">
        <v>1062</v>
      </c>
      <c r="I608" s="325">
        <v>2</v>
      </c>
      <c r="J608" s="536" t="s">
        <v>774</v>
      </c>
      <c r="K608" s="325">
        <v>0</v>
      </c>
      <c r="L608" s="325">
        <v>58</v>
      </c>
      <c r="M608" s="325">
        <v>0</v>
      </c>
      <c r="N608" s="325">
        <f t="shared" si="12"/>
        <v>58</v>
      </c>
    </row>
    <row r="609" spans="1:14" s="804" customFormat="1">
      <c r="A609" s="565" t="s">
        <v>906</v>
      </c>
      <c r="B609" s="565" t="s">
        <v>906</v>
      </c>
      <c r="C609" s="565" t="s">
        <v>914</v>
      </c>
      <c r="D609" s="381">
        <v>2012</v>
      </c>
      <c r="E609" s="536" t="s">
        <v>883</v>
      </c>
      <c r="F609" s="536" t="s">
        <v>880</v>
      </c>
      <c r="G609" s="536" t="s">
        <v>1042</v>
      </c>
      <c r="H609" s="569" t="s">
        <v>510</v>
      </c>
      <c r="I609" s="325">
        <v>2</v>
      </c>
      <c r="J609" s="536" t="s">
        <v>774</v>
      </c>
      <c r="K609" s="325">
        <v>0</v>
      </c>
      <c r="L609" s="325">
        <v>4</v>
      </c>
      <c r="M609" s="325">
        <v>0</v>
      </c>
      <c r="N609" s="325">
        <f t="shared" si="12"/>
        <v>4</v>
      </c>
    </row>
    <row r="610" spans="1:14" s="804" customFormat="1">
      <c r="A610" s="565" t="s">
        <v>906</v>
      </c>
      <c r="B610" s="565" t="s">
        <v>906</v>
      </c>
      <c r="C610" s="565" t="s">
        <v>914</v>
      </c>
      <c r="D610" s="381">
        <v>2012</v>
      </c>
      <c r="E610" s="536" t="s">
        <v>883</v>
      </c>
      <c r="F610" s="536" t="s">
        <v>880</v>
      </c>
      <c r="G610" s="536" t="s">
        <v>1042</v>
      </c>
      <c r="H610" s="569" t="s">
        <v>1064</v>
      </c>
      <c r="I610" s="325">
        <v>3</v>
      </c>
      <c r="J610" s="536" t="s">
        <v>774</v>
      </c>
      <c r="K610" s="325">
        <v>0</v>
      </c>
      <c r="L610" s="325">
        <v>10</v>
      </c>
      <c r="M610" s="325">
        <v>0</v>
      </c>
      <c r="N610" s="325">
        <f t="shared" si="12"/>
        <v>10</v>
      </c>
    </row>
    <row r="611" spans="1:14" s="804" customFormat="1">
      <c r="A611" s="565" t="s">
        <v>906</v>
      </c>
      <c r="B611" s="565" t="s">
        <v>906</v>
      </c>
      <c r="C611" s="565" t="s">
        <v>914</v>
      </c>
      <c r="D611" s="381">
        <v>2012</v>
      </c>
      <c r="E611" s="536" t="s">
        <v>883</v>
      </c>
      <c r="F611" s="536" t="s">
        <v>880</v>
      </c>
      <c r="G611" s="536" t="s">
        <v>1042</v>
      </c>
      <c r="H611" s="569" t="s">
        <v>644</v>
      </c>
      <c r="I611" s="325">
        <v>3</v>
      </c>
      <c r="J611" s="536" t="s">
        <v>774</v>
      </c>
      <c r="K611" s="325">
        <v>0</v>
      </c>
      <c r="L611" s="325">
        <v>80</v>
      </c>
      <c r="M611" s="325">
        <v>0</v>
      </c>
      <c r="N611" s="325">
        <f t="shared" si="12"/>
        <v>80</v>
      </c>
    </row>
    <row r="612" spans="1:14" s="804" customFormat="1">
      <c r="A612" s="565" t="s">
        <v>906</v>
      </c>
      <c r="B612" s="565" t="s">
        <v>906</v>
      </c>
      <c r="C612" s="565" t="s">
        <v>914</v>
      </c>
      <c r="D612" s="381">
        <v>2012</v>
      </c>
      <c r="E612" s="536" t="s">
        <v>883</v>
      </c>
      <c r="F612" s="536" t="s">
        <v>880</v>
      </c>
      <c r="G612" s="536" t="s">
        <v>1042</v>
      </c>
      <c r="H612" s="569" t="s">
        <v>717</v>
      </c>
      <c r="I612" s="325">
        <v>3</v>
      </c>
      <c r="J612" s="536" t="s">
        <v>774</v>
      </c>
      <c r="K612" s="325">
        <v>0</v>
      </c>
      <c r="L612" s="325">
        <v>11</v>
      </c>
      <c r="M612" s="325">
        <v>0</v>
      </c>
      <c r="N612" s="325">
        <f t="shared" si="12"/>
        <v>11</v>
      </c>
    </row>
    <row r="613" spans="1:14" s="804" customFormat="1">
      <c r="A613" s="565" t="s">
        <v>906</v>
      </c>
      <c r="B613" s="565" t="s">
        <v>906</v>
      </c>
      <c r="C613" s="565" t="s">
        <v>914</v>
      </c>
      <c r="D613" s="381">
        <v>2012</v>
      </c>
      <c r="E613" s="536" t="s">
        <v>883</v>
      </c>
      <c r="F613" s="536" t="s">
        <v>880</v>
      </c>
      <c r="G613" s="536" t="s">
        <v>1042</v>
      </c>
      <c r="H613" s="569" t="s">
        <v>991</v>
      </c>
      <c r="I613" s="325">
        <v>1</v>
      </c>
      <c r="J613" s="536" t="s">
        <v>774</v>
      </c>
      <c r="K613" s="325">
        <v>0</v>
      </c>
      <c r="L613" s="325">
        <v>65</v>
      </c>
      <c r="M613" s="325">
        <v>0</v>
      </c>
      <c r="N613" s="325">
        <f t="shared" si="12"/>
        <v>65</v>
      </c>
    </row>
    <row r="614" spans="1:14" s="804" customFormat="1">
      <c r="A614" s="565" t="s">
        <v>906</v>
      </c>
      <c r="B614" s="565" t="s">
        <v>906</v>
      </c>
      <c r="C614" s="565" t="s">
        <v>914</v>
      </c>
      <c r="D614" s="381">
        <v>2012</v>
      </c>
      <c r="E614" s="536" t="s">
        <v>883</v>
      </c>
      <c r="F614" s="536" t="s">
        <v>880</v>
      </c>
      <c r="G614" s="536" t="s">
        <v>1042</v>
      </c>
      <c r="H614" s="569" t="s">
        <v>16</v>
      </c>
      <c r="I614" s="325">
        <v>1</v>
      </c>
      <c r="J614" s="536" t="s">
        <v>774</v>
      </c>
      <c r="K614" s="325">
        <v>0</v>
      </c>
      <c r="L614" s="325">
        <v>87</v>
      </c>
      <c r="M614" s="325">
        <v>0</v>
      </c>
      <c r="N614" s="325">
        <f t="shared" si="12"/>
        <v>87</v>
      </c>
    </row>
    <row r="615" spans="1:14" s="804" customFormat="1">
      <c r="A615" s="565" t="s">
        <v>906</v>
      </c>
      <c r="B615" s="565" t="s">
        <v>906</v>
      </c>
      <c r="C615" s="565" t="s">
        <v>914</v>
      </c>
      <c r="D615" s="381">
        <v>2012</v>
      </c>
      <c r="E615" s="536" t="s">
        <v>883</v>
      </c>
      <c r="F615" s="536" t="s">
        <v>880</v>
      </c>
      <c r="G615" s="536" t="s">
        <v>1042</v>
      </c>
      <c r="H615" s="569" t="s">
        <v>17</v>
      </c>
      <c r="I615" s="325">
        <v>3</v>
      </c>
      <c r="J615" s="536" t="s">
        <v>774</v>
      </c>
      <c r="K615" s="325">
        <v>0</v>
      </c>
      <c r="L615" s="325">
        <v>6</v>
      </c>
      <c r="M615" s="325">
        <v>0</v>
      </c>
      <c r="N615" s="325">
        <f t="shared" si="12"/>
        <v>6</v>
      </c>
    </row>
    <row r="616" spans="1:14" s="804" customFormat="1">
      <c r="A616" s="565" t="s">
        <v>906</v>
      </c>
      <c r="B616" s="565" t="s">
        <v>906</v>
      </c>
      <c r="C616" s="565" t="s">
        <v>914</v>
      </c>
      <c r="D616" s="381">
        <v>2012</v>
      </c>
      <c r="E616" s="536" t="s">
        <v>883</v>
      </c>
      <c r="F616" s="536" t="s">
        <v>880</v>
      </c>
      <c r="G616" s="536" t="s">
        <v>1042</v>
      </c>
      <c r="H616" s="569" t="s">
        <v>993</v>
      </c>
      <c r="I616" s="325">
        <v>1</v>
      </c>
      <c r="J616" s="536" t="s">
        <v>774</v>
      </c>
      <c r="K616" s="325">
        <v>0</v>
      </c>
      <c r="L616" s="325">
        <v>2</v>
      </c>
      <c r="M616" s="325">
        <v>0</v>
      </c>
      <c r="N616" s="325">
        <f t="shared" si="12"/>
        <v>2</v>
      </c>
    </row>
    <row r="617" spans="1:14" s="804" customFormat="1">
      <c r="A617" s="565" t="s">
        <v>906</v>
      </c>
      <c r="B617" s="565" t="s">
        <v>906</v>
      </c>
      <c r="C617" s="565" t="s">
        <v>914</v>
      </c>
      <c r="D617" s="381">
        <v>2012</v>
      </c>
      <c r="E617" s="536" t="s">
        <v>883</v>
      </c>
      <c r="F617" s="536" t="s">
        <v>880</v>
      </c>
      <c r="G617" s="536" t="s">
        <v>1042</v>
      </c>
      <c r="H617" s="569" t="s">
        <v>18</v>
      </c>
      <c r="I617" s="325">
        <v>1</v>
      </c>
      <c r="J617" s="536" t="s">
        <v>774</v>
      </c>
      <c r="K617" s="325">
        <v>0</v>
      </c>
      <c r="L617" s="325">
        <v>10</v>
      </c>
      <c r="M617" s="325">
        <v>0</v>
      </c>
      <c r="N617" s="325">
        <f t="shared" si="12"/>
        <v>10</v>
      </c>
    </row>
    <row r="618" spans="1:14" s="804" customFormat="1">
      <c r="A618" s="565" t="s">
        <v>906</v>
      </c>
      <c r="B618" s="565" t="s">
        <v>906</v>
      </c>
      <c r="C618" s="565" t="s">
        <v>914</v>
      </c>
      <c r="D618" s="381">
        <v>2012</v>
      </c>
      <c r="E618" s="536" t="s">
        <v>883</v>
      </c>
      <c r="F618" s="536" t="s">
        <v>880</v>
      </c>
      <c r="G618" s="536" t="s">
        <v>1042</v>
      </c>
      <c r="H618" s="569" t="s">
        <v>718</v>
      </c>
      <c r="I618" s="325">
        <v>3</v>
      </c>
      <c r="J618" s="536" t="s">
        <v>774</v>
      </c>
      <c r="K618" s="325">
        <v>0</v>
      </c>
      <c r="L618" s="325">
        <v>6</v>
      </c>
      <c r="M618" s="325">
        <v>0</v>
      </c>
      <c r="N618" s="325">
        <f t="shared" si="12"/>
        <v>6</v>
      </c>
    </row>
    <row r="619" spans="1:14" s="804" customFormat="1">
      <c r="A619" s="565" t="s">
        <v>906</v>
      </c>
      <c r="B619" s="565" t="s">
        <v>906</v>
      </c>
      <c r="C619" s="565" t="s">
        <v>914</v>
      </c>
      <c r="D619" s="381">
        <v>2012</v>
      </c>
      <c r="E619" s="536" t="s">
        <v>883</v>
      </c>
      <c r="F619" s="536" t="s">
        <v>880</v>
      </c>
      <c r="G619" s="536" t="s">
        <v>1042</v>
      </c>
      <c r="H619" s="569" t="s">
        <v>1066</v>
      </c>
      <c r="I619" s="325">
        <v>2</v>
      </c>
      <c r="J619" s="536" t="s">
        <v>774</v>
      </c>
      <c r="K619" s="325">
        <v>0</v>
      </c>
      <c r="L619" s="325">
        <v>2</v>
      </c>
      <c r="M619" s="325">
        <v>0</v>
      </c>
      <c r="N619" s="325">
        <f t="shared" si="12"/>
        <v>2</v>
      </c>
    </row>
    <row r="620" spans="1:14" s="804" customFormat="1">
      <c r="A620" s="565" t="s">
        <v>906</v>
      </c>
      <c r="B620" s="565" t="s">
        <v>906</v>
      </c>
      <c r="C620" s="565" t="s">
        <v>914</v>
      </c>
      <c r="D620" s="381">
        <v>2012</v>
      </c>
      <c r="E620" s="536" t="s">
        <v>883</v>
      </c>
      <c r="F620" s="536" t="s">
        <v>880</v>
      </c>
      <c r="G620" s="536" t="s">
        <v>1042</v>
      </c>
      <c r="H620" s="569" t="s">
        <v>967</v>
      </c>
      <c r="I620" s="325">
        <v>1</v>
      </c>
      <c r="J620" s="536" t="s">
        <v>774</v>
      </c>
      <c r="K620" s="325">
        <v>0</v>
      </c>
      <c r="L620" s="325">
        <v>681</v>
      </c>
      <c r="M620" s="325">
        <v>0</v>
      </c>
      <c r="N620" s="325">
        <f t="shared" si="12"/>
        <v>681</v>
      </c>
    </row>
    <row r="621" spans="1:14" s="804" customFormat="1">
      <c r="A621" s="565" t="s">
        <v>906</v>
      </c>
      <c r="B621" s="565" t="s">
        <v>906</v>
      </c>
      <c r="C621" s="565" t="s">
        <v>914</v>
      </c>
      <c r="D621" s="381">
        <v>2012</v>
      </c>
      <c r="E621" s="536" t="s">
        <v>883</v>
      </c>
      <c r="F621" s="536" t="s">
        <v>880</v>
      </c>
      <c r="G621" s="536" t="s">
        <v>1042</v>
      </c>
      <c r="H621" s="569" t="s">
        <v>663</v>
      </c>
      <c r="I621" s="325">
        <v>3</v>
      </c>
      <c r="J621" s="536" t="s">
        <v>774</v>
      </c>
      <c r="K621" s="325">
        <v>0</v>
      </c>
      <c r="L621" s="325">
        <v>266</v>
      </c>
      <c r="M621" s="325">
        <v>0</v>
      </c>
      <c r="N621" s="325">
        <f t="shared" ref="N621:N684" si="13">K621+L621+M621</f>
        <v>266</v>
      </c>
    </row>
    <row r="622" spans="1:14" s="804" customFormat="1">
      <c r="A622" s="565" t="s">
        <v>906</v>
      </c>
      <c r="B622" s="565" t="s">
        <v>906</v>
      </c>
      <c r="C622" s="565" t="s">
        <v>914</v>
      </c>
      <c r="D622" s="381">
        <v>2012</v>
      </c>
      <c r="E622" s="536" t="s">
        <v>883</v>
      </c>
      <c r="F622" s="536" t="s">
        <v>880</v>
      </c>
      <c r="G622" s="536" t="s">
        <v>1042</v>
      </c>
      <c r="H622" s="569" t="s">
        <v>512</v>
      </c>
      <c r="I622" s="325">
        <v>2</v>
      </c>
      <c r="J622" s="536" t="s">
        <v>774</v>
      </c>
      <c r="K622" s="325">
        <v>0</v>
      </c>
      <c r="L622" s="325">
        <v>54</v>
      </c>
      <c r="M622" s="325">
        <v>0</v>
      </c>
      <c r="N622" s="325">
        <f t="shared" si="13"/>
        <v>54</v>
      </c>
    </row>
    <row r="623" spans="1:14" s="804" customFormat="1">
      <c r="A623" s="565" t="s">
        <v>906</v>
      </c>
      <c r="B623" s="565" t="s">
        <v>906</v>
      </c>
      <c r="C623" s="565" t="s">
        <v>914</v>
      </c>
      <c r="D623" s="381">
        <v>2012</v>
      </c>
      <c r="E623" s="536" t="s">
        <v>883</v>
      </c>
      <c r="F623" s="536" t="s">
        <v>880</v>
      </c>
      <c r="G623" s="536" t="s">
        <v>1042</v>
      </c>
      <c r="H623" s="569" t="s">
        <v>664</v>
      </c>
      <c r="I623" s="325">
        <v>3</v>
      </c>
      <c r="J623" s="536" t="s">
        <v>774</v>
      </c>
      <c r="K623" s="325">
        <v>0</v>
      </c>
      <c r="L623" s="325">
        <v>8</v>
      </c>
      <c r="M623" s="325">
        <v>0</v>
      </c>
      <c r="N623" s="325">
        <f t="shared" si="13"/>
        <v>8</v>
      </c>
    </row>
    <row r="624" spans="1:14" s="804" customFormat="1">
      <c r="A624" s="565" t="s">
        <v>906</v>
      </c>
      <c r="B624" s="565" t="s">
        <v>906</v>
      </c>
      <c r="C624" s="565" t="s">
        <v>914</v>
      </c>
      <c r="D624" s="381">
        <v>2012</v>
      </c>
      <c r="E624" s="536" t="s">
        <v>883</v>
      </c>
      <c r="F624" s="536" t="s">
        <v>880</v>
      </c>
      <c r="G624" s="536" t="s">
        <v>1042</v>
      </c>
      <c r="H624" s="569" t="s">
        <v>1068</v>
      </c>
      <c r="I624" s="325">
        <v>2</v>
      </c>
      <c r="J624" s="536" t="s">
        <v>774</v>
      </c>
      <c r="K624" s="325">
        <v>0</v>
      </c>
      <c r="L624" s="325">
        <v>299</v>
      </c>
      <c r="M624" s="325">
        <v>0</v>
      </c>
      <c r="N624" s="325">
        <f t="shared" si="13"/>
        <v>299</v>
      </c>
    </row>
    <row r="625" spans="1:14" s="804" customFormat="1">
      <c r="A625" s="565" t="s">
        <v>906</v>
      </c>
      <c r="B625" s="565" t="s">
        <v>906</v>
      </c>
      <c r="C625" s="565" t="s">
        <v>914</v>
      </c>
      <c r="D625" s="381">
        <v>2012</v>
      </c>
      <c r="E625" s="536" t="s">
        <v>883</v>
      </c>
      <c r="F625" s="536" t="s">
        <v>880</v>
      </c>
      <c r="G625" s="536" t="s">
        <v>1042</v>
      </c>
      <c r="H625" s="569" t="s">
        <v>19</v>
      </c>
      <c r="I625" s="325">
        <v>3</v>
      </c>
      <c r="J625" s="536" t="s">
        <v>774</v>
      </c>
      <c r="K625" s="325">
        <v>0</v>
      </c>
      <c r="L625" s="325">
        <v>5</v>
      </c>
      <c r="M625" s="325">
        <v>0</v>
      </c>
      <c r="N625" s="325">
        <f t="shared" si="13"/>
        <v>5</v>
      </c>
    </row>
    <row r="626" spans="1:14" s="804" customFormat="1">
      <c r="A626" s="565" t="s">
        <v>906</v>
      </c>
      <c r="B626" s="565" t="s">
        <v>906</v>
      </c>
      <c r="C626" s="565" t="s">
        <v>914</v>
      </c>
      <c r="D626" s="381">
        <v>2012</v>
      </c>
      <c r="E626" s="536" t="s">
        <v>883</v>
      </c>
      <c r="F626" s="536" t="s">
        <v>880</v>
      </c>
      <c r="G626" s="536" t="s">
        <v>1042</v>
      </c>
      <c r="H626" s="569" t="s">
        <v>1173</v>
      </c>
      <c r="I626" s="325">
        <v>1</v>
      </c>
      <c r="J626" s="536" t="s">
        <v>774</v>
      </c>
      <c r="K626" s="325">
        <v>0</v>
      </c>
      <c r="L626" s="325">
        <v>1</v>
      </c>
      <c r="M626" s="325">
        <v>0</v>
      </c>
      <c r="N626" s="325">
        <f t="shared" si="13"/>
        <v>1</v>
      </c>
    </row>
    <row r="627" spans="1:14" s="804" customFormat="1">
      <c r="A627" s="565" t="s">
        <v>906</v>
      </c>
      <c r="B627" s="565" t="s">
        <v>906</v>
      </c>
      <c r="C627" s="565" t="s">
        <v>914</v>
      </c>
      <c r="D627" s="381">
        <v>2012</v>
      </c>
      <c r="E627" s="536" t="s">
        <v>883</v>
      </c>
      <c r="F627" s="536" t="s">
        <v>880</v>
      </c>
      <c r="G627" s="536" t="s">
        <v>1042</v>
      </c>
      <c r="H627" s="569" t="s">
        <v>20</v>
      </c>
      <c r="I627" s="325">
        <v>3</v>
      </c>
      <c r="J627" s="536" t="s">
        <v>774</v>
      </c>
      <c r="K627" s="325">
        <v>0</v>
      </c>
      <c r="L627" s="325">
        <v>2</v>
      </c>
      <c r="M627" s="325">
        <v>0</v>
      </c>
      <c r="N627" s="325">
        <f t="shared" si="13"/>
        <v>2</v>
      </c>
    </row>
    <row r="628" spans="1:14" s="804" customFormat="1">
      <c r="A628" s="565" t="s">
        <v>906</v>
      </c>
      <c r="B628" s="565" t="s">
        <v>906</v>
      </c>
      <c r="C628" s="565" t="s">
        <v>914</v>
      </c>
      <c r="D628" s="381">
        <v>2012</v>
      </c>
      <c r="E628" s="536" t="s">
        <v>883</v>
      </c>
      <c r="F628" s="536" t="s">
        <v>880</v>
      </c>
      <c r="G628" s="536" t="s">
        <v>1042</v>
      </c>
      <c r="H628" s="569" t="s">
        <v>514</v>
      </c>
      <c r="I628" s="325">
        <v>1</v>
      </c>
      <c r="J628" s="536" t="s">
        <v>774</v>
      </c>
      <c r="K628" s="325">
        <v>0</v>
      </c>
      <c r="L628" s="325">
        <v>2</v>
      </c>
      <c r="M628" s="325">
        <v>0</v>
      </c>
      <c r="N628" s="325">
        <f t="shared" si="13"/>
        <v>2</v>
      </c>
    </row>
    <row r="629" spans="1:14" s="804" customFormat="1">
      <c r="A629" s="565" t="s">
        <v>906</v>
      </c>
      <c r="B629" s="565" t="s">
        <v>906</v>
      </c>
      <c r="C629" s="565" t="s">
        <v>914</v>
      </c>
      <c r="D629" s="381">
        <v>2012</v>
      </c>
      <c r="E629" s="536" t="s">
        <v>883</v>
      </c>
      <c r="F629" s="536" t="s">
        <v>880</v>
      </c>
      <c r="G629" s="536" t="s">
        <v>874</v>
      </c>
      <c r="H629" s="569" t="s">
        <v>996</v>
      </c>
      <c r="I629" s="381">
        <v>2</v>
      </c>
      <c r="J629" s="536" t="s">
        <v>774</v>
      </c>
      <c r="K629" s="325">
        <v>0</v>
      </c>
      <c r="L629" s="325">
        <v>4213</v>
      </c>
      <c r="M629" s="325">
        <v>0</v>
      </c>
      <c r="N629" s="325">
        <f t="shared" si="13"/>
        <v>4213</v>
      </c>
    </row>
    <row r="630" spans="1:14" s="804" customFormat="1">
      <c r="A630" s="565" t="s">
        <v>906</v>
      </c>
      <c r="B630" s="565" t="s">
        <v>906</v>
      </c>
      <c r="C630" s="565" t="s">
        <v>914</v>
      </c>
      <c r="D630" s="381">
        <v>2012</v>
      </c>
      <c r="E630" s="536" t="s">
        <v>883</v>
      </c>
      <c r="F630" s="536" t="s">
        <v>880</v>
      </c>
      <c r="G630" s="536" t="s">
        <v>1042</v>
      </c>
      <c r="H630" s="569" t="s">
        <v>21</v>
      </c>
      <c r="I630" s="325">
        <v>3</v>
      </c>
      <c r="J630" s="536" t="s">
        <v>774</v>
      </c>
      <c r="K630" s="325">
        <v>0</v>
      </c>
      <c r="L630" s="325">
        <v>294</v>
      </c>
      <c r="M630" s="325">
        <v>0</v>
      </c>
      <c r="N630" s="325">
        <f t="shared" si="13"/>
        <v>294</v>
      </c>
    </row>
    <row r="631" spans="1:14" s="804" customFormat="1">
      <c r="A631" s="565" t="s">
        <v>906</v>
      </c>
      <c r="B631" s="565" t="s">
        <v>906</v>
      </c>
      <c r="C631" s="565" t="s">
        <v>914</v>
      </c>
      <c r="D631" s="381">
        <v>2012</v>
      </c>
      <c r="E631" s="536" t="s">
        <v>883</v>
      </c>
      <c r="F631" s="536" t="s">
        <v>880</v>
      </c>
      <c r="G631" s="536" t="s">
        <v>1042</v>
      </c>
      <c r="H631" s="569" t="s">
        <v>87</v>
      </c>
      <c r="I631" s="325">
        <v>3</v>
      </c>
      <c r="J631" s="536" t="s">
        <v>774</v>
      </c>
      <c r="K631" s="325">
        <v>0</v>
      </c>
      <c r="L631" s="325">
        <v>10</v>
      </c>
      <c r="M631" s="325">
        <v>0</v>
      </c>
      <c r="N631" s="325">
        <f t="shared" si="13"/>
        <v>10</v>
      </c>
    </row>
    <row r="632" spans="1:14" s="804" customFormat="1">
      <c r="A632" s="565" t="s">
        <v>906</v>
      </c>
      <c r="B632" s="565" t="s">
        <v>906</v>
      </c>
      <c r="C632" s="565" t="s">
        <v>914</v>
      </c>
      <c r="D632" s="381">
        <v>2012</v>
      </c>
      <c r="E632" s="536" t="s">
        <v>883</v>
      </c>
      <c r="F632" s="536" t="s">
        <v>880</v>
      </c>
      <c r="G632" s="536" t="s">
        <v>1042</v>
      </c>
      <c r="H632" s="569" t="s">
        <v>646</v>
      </c>
      <c r="I632" s="325">
        <v>3</v>
      </c>
      <c r="J632" s="536" t="s">
        <v>774</v>
      </c>
      <c r="K632" s="325">
        <v>0</v>
      </c>
      <c r="L632" s="325">
        <v>16</v>
      </c>
      <c r="M632" s="325">
        <v>0</v>
      </c>
      <c r="N632" s="325">
        <f t="shared" si="13"/>
        <v>16</v>
      </c>
    </row>
    <row r="633" spans="1:14" s="804" customFormat="1">
      <c r="A633" s="565" t="s">
        <v>906</v>
      </c>
      <c r="B633" s="565" t="s">
        <v>906</v>
      </c>
      <c r="C633" s="565" t="s">
        <v>914</v>
      </c>
      <c r="D633" s="381">
        <v>2012</v>
      </c>
      <c r="E633" s="536" t="s">
        <v>883</v>
      </c>
      <c r="F633" s="536" t="s">
        <v>880</v>
      </c>
      <c r="G633" s="536" t="s">
        <v>1042</v>
      </c>
      <c r="H633" s="569" t="s">
        <v>1016</v>
      </c>
      <c r="I633" s="325">
        <v>2</v>
      </c>
      <c r="J633" s="536" t="s">
        <v>774</v>
      </c>
      <c r="K633" s="325">
        <v>0</v>
      </c>
      <c r="L633" s="325">
        <v>112</v>
      </c>
      <c r="M633" s="325">
        <v>0</v>
      </c>
      <c r="N633" s="325">
        <f t="shared" si="13"/>
        <v>112</v>
      </c>
    </row>
    <row r="634" spans="1:14" s="804" customFormat="1">
      <c r="A634" s="565" t="s">
        <v>906</v>
      </c>
      <c r="B634" s="565" t="s">
        <v>906</v>
      </c>
      <c r="C634" s="565" t="s">
        <v>914</v>
      </c>
      <c r="D634" s="381">
        <v>2012</v>
      </c>
      <c r="E634" s="536" t="s">
        <v>883</v>
      </c>
      <c r="F634" s="536" t="s">
        <v>880</v>
      </c>
      <c r="G634" s="536" t="s">
        <v>1042</v>
      </c>
      <c r="H634" s="569" t="s">
        <v>1070</v>
      </c>
      <c r="I634" s="325">
        <v>2</v>
      </c>
      <c r="J634" s="536" t="s">
        <v>774</v>
      </c>
      <c r="K634" s="325">
        <v>0</v>
      </c>
      <c r="L634" s="325">
        <v>320</v>
      </c>
      <c r="M634" s="325">
        <v>0</v>
      </c>
      <c r="N634" s="325">
        <f t="shared" si="13"/>
        <v>320</v>
      </c>
    </row>
    <row r="635" spans="1:14" s="804" customFormat="1">
      <c r="A635" s="565" t="s">
        <v>906</v>
      </c>
      <c r="B635" s="565" t="s">
        <v>906</v>
      </c>
      <c r="C635" s="565" t="s">
        <v>914</v>
      </c>
      <c r="D635" s="381">
        <v>2012</v>
      </c>
      <c r="E635" s="536" t="s">
        <v>883</v>
      </c>
      <c r="F635" s="536" t="s">
        <v>880</v>
      </c>
      <c r="G635" s="536" t="s">
        <v>1042</v>
      </c>
      <c r="H635" s="569" t="s">
        <v>114</v>
      </c>
      <c r="I635" s="325">
        <v>3</v>
      </c>
      <c r="J635" s="536" t="s">
        <v>774</v>
      </c>
      <c r="K635" s="325">
        <v>0</v>
      </c>
      <c r="L635" s="325">
        <v>62</v>
      </c>
      <c r="M635" s="325">
        <v>0</v>
      </c>
      <c r="N635" s="325">
        <f t="shared" si="13"/>
        <v>62</v>
      </c>
    </row>
    <row r="636" spans="1:14" s="804" customFormat="1">
      <c r="A636" s="565" t="s">
        <v>906</v>
      </c>
      <c r="B636" s="565" t="s">
        <v>906</v>
      </c>
      <c r="C636" s="565" t="s">
        <v>914</v>
      </c>
      <c r="D636" s="381">
        <v>2012</v>
      </c>
      <c r="E636" s="536" t="s">
        <v>883</v>
      </c>
      <c r="F636" s="536" t="s">
        <v>880</v>
      </c>
      <c r="G636" s="536" t="s">
        <v>1042</v>
      </c>
      <c r="H636" s="569" t="s">
        <v>1050</v>
      </c>
      <c r="I636" s="325">
        <v>1</v>
      </c>
      <c r="J636" s="536" t="s">
        <v>774</v>
      </c>
      <c r="K636" s="325">
        <v>0</v>
      </c>
      <c r="L636" s="325">
        <v>116</v>
      </c>
      <c r="M636" s="325">
        <v>0</v>
      </c>
      <c r="N636" s="325">
        <f t="shared" si="13"/>
        <v>116</v>
      </c>
    </row>
    <row r="637" spans="1:14" s="804" customFormat="1">
      <c r="A637" s="565" t="s">
        <v>906</v>
      </c>
      <c r="B637" s="565" t="s">
        <v>906</v>
      </c>
      <c r="C637" s="565" t="s">
        <v>914</v>
      </c>
      <c r="D637" s="381">
        <v>2012</v>
      </c>
      <c r="E637" s="536" t="s">
        <v>883</v>
      </c>
      <c r="F637" s="536" t="s">
        <v>880</v>
      </c>
      <c r="G637" s="536" t="s">
        <v>1042</v>
      </c>
      <c r="H637" s="569" t="s">
        <v>1051</v>
      </c>
      <c r="I637" s="325">
        <v>2</v>
      </c>
      <c r="J637" s="536" t="s">
        <v>774</v>
      </c>
      <c r="K637" s="325">
        <v>0</v>
      </c>
      <c r="L637" s="325">
        <v>7</v>
      </c>
      <c r="M637" s="325">
        <v>0</v>
      </c>
      <c r="N637" s="325">
        <f t="shared" si="13"/>
        <v>7</v>
      </c>
    </row>
    <row r="638" spans="1:14" s="804" customFormat="1">
      <c r="A638" s="565" t="s">
        <v>906</v>
      </c>
      <c r="B638" s="565" t="s">
        <v>906</v>
      </c>
      <c r="C638" s="565" t="s">
        <v>914</v>
      </c>
      <c r="D638" s="381">
        <v>2012</v>
      </c>
      <c r="E638" s="536" t="s">
        <v>883</v>
      </c>
      <c r="F638" s="536" t="s">
        <v>880</v>
      </c>
      <c r="G638" s="536" t="s">
        <v>1042</v>
      </c>
      <c r="H638" s="569" t="s">
        <v>516</v>
      </c>
      <c r="I638" s="325">
        <v>2</v>
      </c>
      <c r="J638" s="536" t="s">
        <v>774</v>
      </c>
      <c r="K638" s="325">
        <v>0</v>
      </c>
      <c r="L638" s="325">
        <v>74</v>
      </c>
      <c r="M638" s="325">
        <v>0</v>
      </c>
      <c r="N638" s="325">
        <f t="shared" si="13"/>
        <v>74</v>
      </c>
    </row>
    <row r="639" spans="1:14" s="804" customFormat="1">
      <c r="A639" s="565" t="s">
        <v>906</v>
      </c>
      <c r="B639" s="565" t="s">
        <v>906</v>
      </c>
      <c r="C639" s="565" t="s">
        <v>914</v>
      </c>
      <c r="D639" s="381">
        <v>2012</v>
      </c>
      <c r="E639" s="536" t="s">
        <v>883</v>
      </c>
      <c r="F639" s="536" t="s">
        <v>880</v>
      </c>
      <c r="G639" s="536" t="s">
        <v>1042</v>
      </c>
      <c r="H639" s="569" t="s">
        <v>702</v>
      </c>
      <c r="I639" s="325">
        <v>1</v>
      </c>
      <c r="J639" s="536" t="s">
        <v>774</v>
      </c>
      <c r="K639" s="325">
        <v>0</v>
      </c>
      <c r="L639" s="325">
        <v>7</v>
      </c>
      <c r="M639" s="325">
        <v>0</v>
      </c>
      <c r="N639" s="325">
        <f t="shared" si="13"/>
        <v>7</v>
      </c>
    </row>
    <row r="640" spans="1:14" s="804" customFormat="1">
      <c r="A640" s="565" t="s">
        <v>906</v>
      </c>
      <c r="B640" s="565" t="s">
        <v>906</v>
      </c>
      <c r="C640" s="565" t="s">
        <v>914</v>
      </c>
      <c r="D640" s="381">
        <v>2012</v>
      </c>
      <c r="E640" s="536" t="s">
        <v>883</v>
      </c>
      <c r="F640" s="536" t="s">
        <v>880</v>
      </c>
      <c r="G640" s="536" t="s">
        <v>1042</v>
      </c>
      <c r="H640" s="569" t="s">
        <v>997</v>
      </c>
      <c r="I640" s="325">
        <v>1</v>
      </c>
      <c r="J640" s="536" t="s">
        <v>774</v>
      </c>
      <c r="K640" s="325">
        <v>0</v>
      </c>
      <c r="L640" s="325">
        <v>778</v>
      </c>
      <c r="M640" s="325">
        <v>0</v>
      </c>
      <c r="N640" s="325">
        <f t="shared" si="13"/>
        <v>778</v>
      </c>
    </row>
    <row r="641" spans="1:14" s="804" customFormat="1">
      <c r="A641" s="565" t="s">
        <v>906</v>
      </c>
      <c r="B641" s="565" t="s">
        <v>906</v>
      </c>
      <c r="C641" s="565" t="s">
        <v>914</v>
      </c>
      <c r="D641" s="381">
        <v>2012</v>
      </c>
      <c r="E641" s="536" t="s">
        <v>883</v>
      </c>
      <c r="F641" s="536" t="s">
        <v>880</v>
      </c>
      <c r="G641" s="536" t="s">
        <v>1042</v>
      </c>
      <c r="H641" s="569" t="s">
        <v>998</v>
      </c>
      <c r="I641" s="325">
        <v>1</v>
      </c>
      <c r="J641" s="536" t="s">
        <v>774</v>
      </c>
      <c r="K641" s="325">
        <v>0</v>
      </c>
      <c r="L641" s="325">
        <v>754</v>
      </c>
      <c r="M641" s="325">
        <v>0</v>
      </c>
      <c r="N641" s="325">
        <f t="shared" si="13"/>
        <v>754</v>
      </c>
    </row>
    <row r="642" spans="1:14" s="804" customFormat="1">
      <c r="A642" s="565" t="s">
        <v>906</v>
      </c>
      <c r="B642" s="565" t="s">
        <v>906</v>
      </c>
      <c r="C642" s="565" t="s">
        <v>914</v>
      </c>
      <c r="D642" s="381">
        <v>2012</v>
      </c>
      <c r="E642" s="536" t="s">
        <v>883</v>
      </c>
      <c r="F642" s="536" t="s">
        <v>880</v>
      </c>
      <c r="G642" s="536" t="s">
        <v>1042</v>
      </c>
      <c r="H642" s="569" t="s">
        <v>410</v>
      </c>
      <c r="I642" s="325">
        <v>1</v>
      </c>
      <c r="J642" s="536" t="s">
        <v>774</v>
      </c>
      <c r="K642" s="325">
        <v>0</v>
      </c>
      <c r="L642" s="325">
        <v>267</v>
      </c>
      <c r="M642" s="325">
        <v>0</v>
      </c>
      <c r="N642" s="325">
        <f t="shared" si="13"/>
        <v>267</v>
      </c>
    </row>
    <row r="643" spans="1:14" s="804" customFormat="1">
      <c r="A643" s="565" t="s">
        <v>906</v>
      </c>
      <c r="B643" s="565" t="s">
        <v>906</v>
      </c>
      <c r="C643" s="565" t="s">
        <v>914</v>
      </c>
      <c r="D643" s="381">
        <v>2012</v>
      </c>
      <c r="E643" s="536" t="s">
        <v>883</v>
      </c>
      <c r="F643" s="536" t="s">
        <v>880</v>
      </c>
      <c r="G643" s="536" t="s">
        <v>1042</v>
      </c>
      <c r="H643" s="569" t="s">
        <v>22</v>
      </c>
      <c r="I643" s="325">
        <v>1</v>
      </c>
      <c r="J643" s="536" t="s">
        <v>774</v>
      </c>
      <c r="K643" s="325">
        <v>0</v>
      </c>
      <c r="L643" s="325">
        <v>28</v>
      </c>
      <c r="M643" s="325">
        <v>0</v>
      </c>
      <c r="N643" s="325">
        <f t="shared" si="13"/>
        <v>28</v>
      </c>
    </row>
    <row r="644" spans="1:14" s="804" customFormat="1">
      <c r="A644" s="565" t="s">
        <v>906</v>
      </c>
      <c r="B644" s="565" t="s">
        <v>906</v>
      </c>
      <c r="C644" s="565" t="s">
        <v>914</v>
      </c>
      <c r="D644" s="381">
        <v>2012</v>
      </c>
      <c r="E644" s="536" t="s">
        <v>883</v>
      </c>
      <c r="F644" s="536" t="s">
        <v>880</v>
      </c>
      <c r="G644" s="536" t="s">
        <v>1042</v>
      </c>
      <c r="H644" s="569" t="s">
        <v>999</v>
      </c>
      <c r="I644" s="325">
        <v>1</v>
      </c>
      <c r="J644" s="536" t="s">
        <v>774</v>
      </c>
      <c r="K644" s="325">
        <v>0</v>
      </c>
      <c r="L644" s="325">
        <v>313</v>
      </c>
      <c r="M644" s="325">
        <v>0</v>
      </c>
      <c r="N644" s="325">
        <f t="shared" si="13"/>
        <v>313</v>
      </c>
    </row>
    <row r="645" spans="1:14" s="804" customFormat="1">
      <c r="A645" s="565" t="s">
        <v>906</v>
      </c>
      <c r="B645" s="565" t="s">
        <v>906</v>
      </c>
      <c r="C645" s="565" t="s">
        <v>914</v>
      </c>
      <c r="D645" s="381">
        <v>2012</v>
      </c>
      <c r="E645" s="536" t="s">
        <v>883</v>
      </c>
      <c r="F645" s="536" t="s">
        <v>880</v>
      </c>
      <c r="G645" s="536" t="s">
        <v>1042</v>
      </c>
      <c r="H645" s="569" t="s">
        <v>23</v>
      </c>
      <c r="I645" s="325">
        <v>1</v>
      </c>
      <c r="J645" s="536" t="s">
        <v>774</v>
      </c>
      <c r="K645" s="325">
        <v>0</v>
      </c>
      <c r="L645" s="325">
        <v>356</v>
      </c>
      <c r="M645" s="325">
        <v>0</v>
      </c>
      <c r="N645" s="325">
        <f t="shared" si="13"/>
        <v>356</v>
      </c>
    </row>
    <row r="646" spans="1:14" s="804" customFormat="1">
      <c r="A646" s="565" t="s">
        <v>906</v>
      </c>
      <c r="B646" s="565" t="s">
        <v>906</v>
      </c>
      <c r="C646" s="565" t="s">
        <v>914</v>
      </c>
      <c r="D646" s="381">
        <v>2012</v>
      </c>
      <c r="E646" s="536" t="s">
        <v>883</v>
      </c>
      <c r="F646" s="536" t="s">
        <v>880</v>
      </c>
      <c r="G646" s="536" t="s">
        <v>1042</v>
      </c>
      <c r="H646" s="569" t="s">
        <v>1038</v>
      </c>
      <c r="I646" s="325">
        <v>3</v>
      </c>
      <c r="J646" s="536" t="s">
        <v>774</v>
      </c>
      <c r="K646" s="325">
        <v>0</v>
      </c>
      <c r="L646" s="325">
        <v>16</v>
      </c>
      <c r="M646" s="325">
        <v>0</v>
      </c>
      <c r="N646" s="325">
        <f t="shared" si="13"/>
        <v>16</v>
      </c>
    </row>
    <row r="647" spans="1:14" s="804" customFormat="1">
      <c r="A647" s="565" t="s">
        <v>906</v>
      </c>
      <c r="B647" s="565" t="s">
        <v>906</v>
      </c>
      <c r="C647" s="565" t="s">
        <v>914</v>
      </c>
      <c r="D647" s="381">
        <v>2012</v>
      </c>
      <c r="E647" s="536" t="s">
        <v>883</v>
      </c>
      <c r="F647" s="536" t="s">
        <v>880</v>
      </c>
      <c r="G647" s="536" t="s">
        <v>1042</v>
      </c>
      <c r="H647" s="569" t="s">
        <v>668</v>
      </c>
      <c r="I647" s="325">
        <v>3</v>
      </c>
      <c r="J647" s="536" t="s">
        <v>774</v>
      </c>
      <c r="K647" s="325">
        <v>0</v>
      </c>
      <c r="L647" s="325">
        <v>17</v>
      </c>
      <c r="M647" s="325">
        <v>0</v>
      </c>
      <c r="N647" s="325">
        <f t="shared" si="13"/>
        <v>17</v>
      </c>
    </row>
    <row r="648" spans="1:14" s="804" customFormat="1">
      <c r="A648" s="565" t="s">
        <v>906</v>
      </c>
      <c r="B648" s="565" t="s">
        <v>906</v>
      </c>
      <c r="C648" s="565" t="s">
        <v>914</v>
      </c>
      <c r="D648" s="381">
        <v>2012</v>
      </c>
      <c r="E648" s="536" t="s">
        <v>883</v>
      </c>
      <c r="F648" s="536" t="s">
        <v>880</v>
      </c>
      <c r="G648" s="536" t="s">
        <v>1042</v>
      </c>
      <c r="H648" s="569" t="s">
        <v>586</v>
      </c>
      <c r="I648" s="325">
        <v>2</v>
      </c>
      <c r="J648" s="536" t="s">
        <v>774</v>
      </c>
      <c r="K648" s="325">
        <v>0</v>
      </c>
      <c r="L648" s="325">
        <v>244</v>
      </c>
      <c r="M648" s="325">
        <v>0</v>
      </c>
      <c r="N648" s="325">
        <f t="shared" si="13"/>
        <v>244</v>
      </c>
    </row>
    <row r="649" spans="1:14" s="804" customFormat="1">
      <c r="A649" s="565" t="s">
        <v>906</v>
      </c>
      <c r="B649" s="565" t="s">
        <v>906</v>
      </c>
      <c r="C649" s="565" t="s">
        <v>914</v>
      </c>
      <c r="D649" s="381">
        <v>2012</v>
      </c>
      <c r="E649" s="536" t="s">
        <v>883</v>
      </c>
      <c r="F649" s="536" t="s">
        <v>880</v>
      </c>
      <c r="G649" s="536" t="s">
        <v>1042</v>
      </c>
      <c r="H649" s="569" t="s">
        <v>1003</v>
      </c>
      <c r="I649" s="325">
        <v>1</v>
      </c>
      <c r="J649" s="536" t="s">
        <v>774</v>
      </c>
      <c r="K649" s="325">
        <v>0</v>
      </c>
      <c r="L649" s="325">
        <v>243</v>
      </c>
      <c r="M649" s="325">
        <v>0</v>
      </c>
      <c r="N649" s="325">
        <f t="shared" si="13"/>
        <v>243</v>
      </c>
    </row>
    <row r="650" spans="1:14" s="804" customFormat="1">
      <c r="A650" s="565" t="s">
        <v>906</v>
      </c>
      <c r="B650" s="565" t="s">
        <v>906</v>
      </c>
      <c r="C650" s="565" t="s">
        <v>914</v>
      </c>
      <c r="D650" s="381">
        <v>2012</v>
      </c>
      <c r="E650" s="536" t="s">
        <v>883</v>
      </c>
      <c r="F650" s="536" t="s">
        <v>880</v>
      </c>
      <c r="G650" s="536" t="s">
        <v>1042</v>
      </c>
      <c r="H650" s="569" t="s">
        <v>518</v>
      </c>
      <c r="I650" s="325">
        <v>2</v>
      </c>
      <c r="J650" s="536" t="s">
        <v>774</v>
      </c>
      <c r="K650" s="325">
        <v>0</v>
      </c>
      <c r="L650" s="325">
        <v>89</v>
      </c>
      <c r="M650" s="325">
        <v>0</v>
      </c>
      <c r="N650" s="325">
        <f t="shared" si="13"/>
        <v>89</v>
      </c>
    </row>
    <row r="651" spans="1:14" s="804" customFormat="1">
      <c r="A651" s="565" t="s">
        <v>906</v>
      </c>
      <c r="B651" s="565" t="s">
        <v>906</v>
      </c>
      <c r="C651" s="565" t="s">
        <v>914</v>
      </c>
      <c r="D651" s="381">
        <v>2012</v>
      </c>
      <c r="E651" s="536" t="s">
        <v>883</v>
      </c>
      <c r="F651" s="536" t="s">
        <v>880</v>
      </c>
      <c r="G651" s="536" t="s">
        <v>1042</v>
      </c>
      <c r="H651" s="569" t="s">
        <v>647</v>
      </c>
      <c r="I651" s="325">
        <v>3</v>
      </c>
      <c r="J651" s="536" t="s">
        <v>774</v>
      </c>
      <c r="K651" s="325">
        <v>0</v>
      </c>
      <c r="L651" s="325">
        <v>1</v>
      </c>
      <c r="M651" s="325">
        <v>0</v>
      </c>
      <c r="N651" s="325">
        <f t="shared" si="13"/>
        <v>1</v>
      </c>
    </row>
    <row r="652" spans="1:14" s="804" customFormat="1">
      <c r="A652" s="565" t="s">
        <v>906</v>
      </c>
      <c r="B652" s="565" t="s">
        <v>906</v>
      </c>
      <c r="C652" s="565" t="s">
        <v>914</v>
      </c>
      <c r="D652" s="381">
        <v>2012</v>
      </c>
      <c r="E652" s="536" t="s">
        <v>883</v>
      </c>
      <c r="F652" s="536" t="s">
        <v>880</v>
      </c>
      <c r="G652" s="536" t="s">
        <v>1042</v>
      </c>
      <c r="H652" s="569" t="s">
        <v>74</v>
      </c>
      <c r="I652" s="325">
        <v>3</v>
      </c>
      <c r="J652" s="536" t="s">
        <v>774</v>
      </c>
      <c r="K652" s="325">
        <v>0</v>
      </c>
      <c r="L652" s="325">
        <v>229</v>
      </c>
      <c r="M652" s="325">
        <v>0</v>
      </c>
      <c r="N652" s="325">
        <f t="shared" si="13"/>
        <v>229</v>
      </c>
    </row>
    <row r="653" spans="1:14" s="804" customFormat="1">
      <c r="A653" s="565" t="s">
        <v>906</v>
      </c>
      <c r="B653" s="565" t="s">
        <v>906</v>
      </c>
      <c r="C653" s="565" t="s">
        <v>914</v>
      </c>
      <c r="D653" s="381">
        <v>2012</v>
      </c>
      <c r="E653" s="536" t="s">
        <v>883</v>
      </c>
      <c r="F653" s="536" t="s">
        <v>880</v>
      </c>
      <c r="G653" s="536" t="s">
        <v>1042</v>
      </c>
      <c r="H653" s="569" t="s">
        <v>1019</v>
      </c>
      <c r="I653" s="325">
        <v>2</v>
      </c>
      <c r="J653" s="536" t="s">
        <v>774</v>
      </c>
      <c r="K653" s="325">
        <v>0</v>
      </c>
      <c r="L653" s="325">
        <v>414</v>
      </c>
      <c r="M653" s="325">
        <v>0</v>
      </c>
      <c r="N653" s="325">
        <f t="shared" si="13"/>
        <v>414</v>
      </c>
    </row>
    <row r="654" spans="1:14" s="804" customFormat="1">
      <c r="A654" s="565" t="s">
        <v>906</v>
      </c>
      <c r="B654" s="565" t="s">
        <v>906</v>
      </c>
      <c r="C654" s="565" t="s">
        <v>914</v>
      </c>
      <c r="D654" s="381">
        <v>2012</v>
      </c>
      <c r="E654" s="536" t="s">
        <v>883</v>
      </c>
      <c r="F654" s="536" t="s">
        <v>880</v>
      </c>
      <c r="G654" s="536" t="s">
        <v>1042</v>
      </c>
      <c r="H654" s="569" t="s">
        <v>669</v>
      </c>
      <c r="I654" s="325">
        <v>3</v>
      </c>
      <c r="J654" s="536" t="s">
        <v>774</v>
      </c>
      <c r="K654" s="325">
        <v>0</v>
      </c>
      <c r="L654" s="325">
        <v>53</v>
      </c>
      <c r="M654" s="325">
        <v>0</v>
      </c>
      <c r="N654" s="325">
        <f t="shared" si="13"/>
        <v>53</v>
      </c>
    </row>
    <row r="655" spans="1:14" s="804" customFormat="1">
      <c r="A655" s="565" t="s">
        <v>906</v>
      </c>
      <c r="B655" s="565" t="s">
        <v>906</v>
      </c>
      <c r="C655" s="565" t="s">
        <v>914</v>
      </c>
      <c r="D655" s="381">
        <v>2012</v>
      </c>
      <c r="E655" s="536" t="s">
        <v>883</v>
      </c>
      <c r="F655" s="536" t="s">
        <v>880</v>
      </c>
      <c r="G655" s="536" t="s">
        <v>1042</v>
      </c>
      <c r="H655" s="569" t="s">
        <v>650</v>
      </c>
      <c r="I655" s="325">
        <v>3</v>
      </c>
      <c r="J655" s="536" t="s">
        <v>774</v>
      </c>
      <c r="K655" s="325">
        <v>0</v>
      </c>
      <c r="L655" s="325">
        <v>1117</v>
      </c>
      <c r="M655" s="325">
        <v>0</v>
      </c>
      <c r="N655" s="325">
        <f t="shared" si="13"/>
        <v>1117</v>
      </c>
    </row>
    <row r="656" spans="1:14" s="804" customFormat="1">
      <c r="A656" s="565" t="s">
        <v>906</v>
      </c>
      <c r="B656" s="565" t="s">
        <v>906</v>
      </c>
      <c r="C656" s="565" t="s">
        <v>914</v>
      </c>
      <c r="D656" s="381">
        <v>2012</v>
      </c>
      <c r="E656" s="536" t="s">
        <v>883</v>
      </c>
      <c r="F656" s="536" t="s">
        <v>880</v>
      </c>
      <c r="G656" s="536" t="s">
        <v>1042</v>
      </c>
      <c r="H656" s="569" t="s">
        <v>651</v>
      </c>
      <c r="I656" s="325">
        <v>3</v>
      </c>
      <c r="J656" s="536" t="s">
        <v>774</v>
      </c>
      <c r="K656" s="325">
        <v>0</v>
      </c>
      <c r="L656" s="325">
        <v>409</v>
      </c>
      <c r="M656" s="325">
        <v>0</v>
      </c>
      <c r="N656" s="325">
        <f t="shared" si="13"/>
        <v>409</v>
      </c>
    </row>
    <row r="657" spans="1:14" s="804" customFormat="1">
      <c r="A657" s="565" t="s">
        <v>906</v>
      </c>
      <c r="B657" s="565" t="s">
        <v>906</v>
      </c>
      <c r="C657" s="565" t="s">
        <v>914</v>
      </c>
      <c r="D657" s="381">
        <v>2012</v>
      </c>
      <c r="E657" s="536" t="s">
        <v>883</v>
      </c>
      <c r="F657" s="536" t="s">
        <v>880</v>
      </c>
      <c r="G657" s="536" t="s">
        <v>1042</v>
      </c>
      <c r="H657" s="569" t="s">
        <v>956</v>
      </c>
      <c r="I657" s="325">
        <v>1</v>
      </c>
      <c r="J657" s="536" t="s">
        <v>774</v>
      </c>
      <c r="K657" s="325">
        <v>0</v>
      </c>
      <c r="L657" s="325">
        <v>736</v>
      </c>
      <c r="M657" s="325">
        <v>0</v>
      </c>
      <c r="N657" s="325">
        <f t="shared" si="13"/>
        <v>736</v>
      </c>
    </row>
    <row r="658" spans="1:14" s="804" customFormat="1">
      <c r="A658" s="565" t="s">
        <v>906</v>
      </c>
      <c r="B658" s="565" t="s">
        <v>906</v>
      </c>
      <c r="C658" s="565" t="s">
        <v>914</v>
      </c>
      <c r="D658" s="381">
        <v>2012</v>
      </c>
      <c r="E658" s="536" t="s">
        <v>883</v>
      </c>
      <c r="F658" s="536" t="s">
        <v>880</v>
      </c>
      <c r="G658" s="536" t="s">
        <v>1042</v>
      </c>
      <c r="H658" s="569" t="s">
        <v>27</v>
      </c>
      <c r="I658" s="325">
        <v>2</v>
      </c>
      <c r="J658" s="536" t="s">
        <v>774</v>
      </c>
      <c r="K658" s="325">
        <v>0</v>
      </c>
      <c r="L658" s="325">
        <v>214</v>
      </c>
      <c r="M658" s="325">
        <v>0</v>
      </c>
      <c r="N658" s="325">
        <f t="shared" si="13"/>
        <v>214</v>
      </c>
    </row>
    <row r="659" spans="1:14" s="804" customFormat="1">
      <c r="A659" s="565" t="s">
        <v>906</v>
      </c>
      <c r="B659" s="565" t="s">
        <v>906</v>
      </c>
      <c r="C659" s="565" t="s">
        <v>914</v>
      </c>
      <c r="D659" s="381">
        <v>2012</v>
      </c>
      <c r="E659" s="536" t="s">
        <v>883</v>
      </c>
      <c r="F659" s="536" t="s">
        <v>880</v>
      </c>
      <c r="G659" s="536" t="s">
        <v>1042</v>
      </c>
      <c r="H659" s="569" t="s">
        <v>652</v>
      </c>
      <c r="I659" s="325">
        <v>3</v>
      </c>
      <c r="J659" s="536" t="s">
        <v>774</v>
      </c>
      <c r="K659" s="325">
        <v>0</v>
      </c>
      <c r="L659" s="325">
        <v>80</v>
      </c>
      <c r="M659" s="325">
        <v>0</v>
      </c>
      <c r="N659" s="325">
        <f t="shared" si="13"/>
        <v>80</v>
      </c>
    </row>
    <row r="660" spans="1:14" s="804" customFormat="1">
      <c r="A660" s="565" t="s">
        <v>906</v>
      </c>
      <c r="B660" s="565" t="s">
        <v>906</v>
      </c>
      <c r="C660" s="565" t="s">
        <v>914</v>
      </c>
      <c r="D660" s="381">
        <v>2012</v>
      </c>
      <c r="E660" s="536" t="s">
        <v>883</v>
      </c>
      <c r="F660" s="536" t="s">
        <v>880</v>
      </c>
      <c r="G660" s="536" t="s">
        <v>1042</v>
      </c>
      <c r="H660" s="569" t="s">
        <v>520</v>
      </c>
      <c r="I660" s="325">
        <v>1</v>
      </c>
      <c r="J660" s="536" t="s">
        <v>774</v>
      </c>
      <c r="K660" s="325">
        <v>0</v>
      </c>
      <c r="L660" s="325">
        <v>2</v>
      </c>
      <c r="M660" s="325">
        <v>0</v>
      </c>
      <c r="N660" s="325">
        <f t="shared" si="13"/>
        <v>2</v>
      </c>
    </row>
    <row r="661" spans="1:14" s="804" customFormat="1">
      <c r="A661" s="565" t="s">
        <v>906</v>
      </c>
      <c r="B661" s="565" t="s">
        <v>906</v>
      </c>
      <c r="C661" s="565" t="s">
        <v>914</v>
      </c>
      <c r="D661" s="381">
        <v>2012</v>
      </c>
      <c r="E661" s="536" t="s">
        <v>883</v>
      </c>
      <c r="F661" s="536" t="s">
        <v>880</v>
      </c>
      <c r="G661" s="536" t="s">
        <v>1042</v>
      </c>
      <c r="H661" s="569" t="s">
        <v>653</v>
      </c>
      <c r="I661" s="325">
        <v>3</v>
      </c>
      <c r="J661" s="536" t="s">
        <v>774</v>
      </c>
      <c r="K661" s="325">
        <v>0</v>
      </c>
      <c r="L661" s="325">
        <v>12</v>
      </c>
      <c r="M661" s="325">
        <v>0</v>
      </c>
      <c r="N661" s="325">
        <f t="shared" si="13"/>
        <v>12</v>
      </c>
    </row>
    <row r="662" spans="1:14" s="804" customFormat="1">
      <c r="A662" s="565" t="s">
        <v>906</v>
      </c>
      <c r="B662" s="565" t="s">
        <v>906</v>
      </c>
      <c r="C662" s="565" t="s">
        <v>914</v>
      </c>
      <c r="D662" s="381">
        <v>2012</v>
      </c>
      <c r="E662" s="536" t="s">
        <v>883</v>
      </c>
      <c r="F662" s="536" t="s">
        <v>880</v>
      </c>
      <c r="G662" s="536" t="s">
        <v>1042</v>
      </c>
      <c r="H662" s="569" t="s">
        <v>1030</v>
      </c>
      <c r="I662" s="325">
        <v>2</v>
      </c>
      <c r="J662" s="536" t="s">
        <v>774</v>
      </c>
      <c r="K662" s="325">
        <v>0</v>
      </c>
      <c r="L662" s="325">
        <v>12</v>
      </c>
      <c r="M662" s="325">
        <v>0</v>
      </c>
      <c r="N662" s="325">
        <f t="shared" si="13"/>
        <v>12</v>
      </c>
    </row>
    <row r="663" spans="1:14" s="804" customFormat="1">
      <c r="A663" s="565" t="s">
        <v>906</v>
      </c>
      <c r="B663" s="565" t="s">
        <v>906</v>
      </c>
      <c r="C663" s="565" t="s">
        <v>914</v>
      </c>
      <c r="D663" s="381">
        <v>2012</v>
      </c>
      <c r="E663" s="536" t="s">
        <v>883</v>
      </c>
      <c r="F663" s="536" t="s">
        <v>880</v>
      </c>
      <c r="G663" s="536" t="s">
        <v>1042</v>
      </c>
      <c r="H663" s="569" t="s">
        <v>1005</v>
      </c>
      <c r="I663" s="325">
        <v>2</v>
      </c>
      <c r="J663" s="536" t="s">
        <v>774</v>
      </c>
      <c r="K663" s="325">
        <v>0</v>
      </c>
      <c r="L663" s="325">
        <v>1565</v>
      </c>
      <c r="M663" s="325">
        <v>0</v>
      </c>
      <c r="N663" s="325">
        <f t="shared" si="13"/>
        <v>1565</v>
      </c>
    </row>
    <row r="664" spans="1:14" s="804" customFormat="1">
      <c r="A664" s="565" t="s">
        <v>906</v>
      </c>
      <c r="B664" s="565" t="s">
        <v>906</v>
      </c>
      <c r="C664" s="565" t="s">
        <v>914</v>
      </c>
      <c r="D664" s="381">
        <v>2012</v>
      </c>
      <c r="E664" s="536" t="s">
        <v>883</v>
      </c>
      <c r="F664" s="536" t="s">
        <v>880</v>
      </c>
      <c r="G664" s="536" t="s">
        <v>1042</v>
      </c>
      <c r="H664" s="569" t="s">
        <v>28</v>
      </c>
      <c r="I664" s="325">
        <v>3</v>
      </c>
      <c r="J664" s="536" t="s">
        <v>774</v>
      </c>
      <c r="K664" s="325">
        <v>0</v>
      </c>
      <c r="L664" s="325">
        <v>143</v>
      </c>
      <c r="M664" s="325">
        <v>0</v>
      </c>
      <c r="N664" s="325">
        <f t="shared" si="13"/>
        <v>143</v>
      </c>
    </row>
    <row r="665" spans="1:14" s="804" customFormat="1">
      <c r="A665" s="565" t="s">
        <v>906</v>
      </c>
      <c r="B665" s="565" t="s">
        <v>906</v>
      </c>
      <c r="C665" s="565" t="s">
        <v>914</v>
      </c>
      <c r="D665" s="381">
        <v>2012</v>
      </c>
      <c r="E665" s="536" t="s">
        <v>883</v>
      </c>
      <c r="F665" s="536" t="s">
        <v>880</v>
      </c>
      <c r="G665" s="536" t="s">
        <v>1042</v>
      </c>
      <c r="H665" s="569" t="s">
        <v>622</v>
      </c>
      <c r="I665" s="381">
        <v>2</v>
      </c>
      <c r="J665" s="536" t="s">
        <v>774</v>
      </c>
      <c r="K665" s="325">
        <v>0</v>
      </c>
      <c r="L665" s="325">
        <v>5082</v>
      </c>
      <c r="M665" s="325">
        <v>0</v>
      </c>
      <c r="N665" s="325">
        <f t="shared" si="13"/>
        <v>5082</v>
      </c>
    </row>
    <row r="666" spans="1:14" s="804" customFormat="1">
      <c r="A666" s="565" t="s">
        <v>906</v>
      </c>
      <c r="B666" s="565" t="s">
        <v>906</v>
      </c>
      <c r="C666" s="565" t="s">
        <v>914</v>
      </c>
      <c r="D666" s="381">
        <v>2012</v>
      </c>
      <c r="E666" s="536" t="s">
        <v>883</v>
      </c>
      <c r="F666" s="536" t="s">
        <v>880</v>
      </c>
      <c r="G666" s="536" t="s">
        <v>1042</v>
      </c>
      <c r="H666" s="569" t="s">
        <v>1075</v>
      </c>
      <c r="I666" s="325">
        <v>2</v>
      </c>
      <c r="J666" s="536" t="s">
        <v>774</v>
      </c>
      <c r="K666" s="325">
        <v>0</v>
      </c>
      <c r="L666" s="325">
        <v>256</v>
      </c>
      <c r="M666" s="325">
        <v>0</v>
      </c>
      <c r="N666" s="325">
        <f t="shared" si="13"/>
        <v>256</v>
      </c>
    </row>
    <row r="667" spans="1:14" s="804" customFormat="1">
      <c r="A667" s="565" t="s">
        <v>906</v>
      </c>
      <c r="B667" s="565" t="s">
        <v>906</v>
      </c>
      <c r="C667" s="565" t="s">
        <v>914</v>
      </c>
      <c r="D667" s="381">
        <v>2012</v>
      </c>
      <c r="E667" s="536" t="s">
        <v>883</v>
      </c>
      <c r="F667" s="536" t="s">
        <v>880</v>
      </c>
      <c r="G667" s="536" t="s">
        <v>1042</v>
      </c>
      <c r="H667" s="569" t="s">
        <v>633</v>
      </c>
      <c r="I667" s="325">
        <v>3</v>
      </c>
      <c r="J667" s="536" t="s">
        <v>775</v>
      </c>
      <c r="K667" s="325">
        <v>0</v>
      </c>
      <c r="L667" s="325">
        <v>8</v>
      </c>
      <c r="M667" s="325">
        <v>0</v>
      </c>
      <c r="N667" s="325">
        <f t="shared" si="13"/>
        <v>8</v>
      </c>
    </row>
    <row r="668" spans="1:14" s="804" customFormat="1">
      <c r="A668" s="565" t="s">
        <v>906</v>
      </c>
      <c r="B668" s="565" t="s">
        <v>906</v>
      </c>
      <c r="C668" s="565" t="s">
        <v>914</v>
      </c>
      <c r="D668" s="381">
        <v>2012</v>
      </c>
      <c r="E668" s="536" t="s">
        <v>883</v>
      </c>
      <c r="F668" s="536" t="s">
        <v>880</v>
      </c>
      <c r="G668" s="536" t="s">
        <v>874</v>
      </c>
      <c r="H668" s="569" t="s">
        <v>1031</v>
      </c>
      <c r="I668" s="381">
        <v>2</v>
      </c>
      <c r="J668" s="536" t="s">
        <v>775</v>
      </c>
      <c r="K668" s="325">
        <v>0</v>
      </c>
      <c r="L668" s="325">
        <v>42</v>
      </c>
      <c r="M668" s="325">
        <v>0</v>
      </c>
      <c r="N668" s="325">
        <f t="shared" si="13"/>
        <v>42</v>
      </c>
    </row>
    <row r="669" spans="1:14" s="804" customFormat="1">
      <c r="A669" s="565" t="s">
        <v>906</v>
      </c>
      <c r="B669" s="565" t="s">
        <v>906</v>
      </c>
      <c r="C669" s="565" t="s">
        <v>914</v>
      </c>
      <c r="D669" s="381">
        <v>2012</v>
      </c>
      <c r="E669" s="536" t="s">
        <v>883</v>
      </c>
      <c r="F669" s="536" t="s">
        <v>880</v>
      </c>
      <c r="G669" s="536" t="s">
        <v>1042</v>
      </c>
      <c r="H669" s="569" t="s">
        <v>508</v>
      </c>
      <c r="I669" s="325">
        <v>2</v>
      </c>
      <c r="J669" s="536" t="s">
        <v>775</v>
      </c>
      <c r="K669" s="325">
        <v>0</v>
      </c>
      <c r="L669" s="325">
        <v>11</v>
      </c>
      <c r="M669" s="325">
        <v>0</v>
      </c>
      <c r="N669" s="325">
        <f t="shared" si="13"/>
        <v>11</v>
      </c>
    </row>
    <row r="670" spans="1:14" s="804" customFormat="1">
      <c r="A670" s="565" t="s">
        <v>906</v>
      </c>
      <c r="B670" s="565" t="s">
        <v>906</v>
      </c>
      <c r="C670" s="565" t="s">
        <v>914</v>
      </c>
      <c r="D670" s="381">
        <v>2012</v>
      </c>
      <c r="E670" s="536" t="s">
        <v>883</v>
      </c>
      <c r="F670" s="536" t="s">
        <v>880</v>
      </c>
      <c r="G670" s="536" t="s">
        <v>1042</v>
      </c>
      <c r="H670" s="569" t="s">
        <v>640</v>
      </c>
      <c r="I670" s="325">
        <v>3</v>
      </c>
      <c r="J670" s="536" t="s">
        <v>775</v>
      </c>
      <c r="K670" s="325">
        <v>0</v>
      </c>
      <c r="L670" s="325">
        <v>37</v>
      </c>
      <c r="M670" s="325">
        <v>0</v>
      </c>
      <c r="N670" s="325">
        <f t="shared" si="13"/>
        <v>37</v>
      </c>
    </row>
    <row r="671" spans="1:14" s="804" customFormat="1">
      <c r="A671" s="565" t="s">
        <v>906</v>
      </c>
      <c r="B671" s="565" t="s">
        <v>906</v>
      </c>
      <c r="C671" s="565" t="s">
        <v>914</v>
      </c>
      <c r="D671" s="381">
        <v>2012</v>
      </c>
      <c r="E671" s="536" t="s">
        <v>883</v>
      </c>
      <c r="F671" s="536" t="s">
        <v>880</v>
      </c>
      <c r="G671" s="536" t="s">
        <v>1042</v>
      </c>
      <c r="H671" s="569" t="s">
        <v>641</v>
      </c>
      <c r="I671" s="325">
        <v>3</v>
      </c>
      <c r="J671" s="536" t="s">
        <v>775</v>
      </c>
      <c r="K671" s="325">
        <v>0</v>
      </c>
      <c r="L671" s="325">
        <v>43</v>
      </c>
      <c r="M671" s="325">
        <v>0</v>
      </c>
      <c r="N671" s="325">
        <f t="shared" si="13"/>
        <v>43</v>
      </c>
    </row>
    <row r="672" spans="1:14" s="804" customFormat="1">
      <c r="A672" s="565" t="s">
        <v>906</v>
      </c>
      <c r="B672" s="565" t="s">
        <v>906</v>
      </c>
      <c r="C672" s="565" t="s">
        <v>914</v>
      </c>
      <c r="D672" s="381">
        <v>2012</v>
      </c>
      <c r="E672" s="536" t="s">
        <v>883</v>
      </c>
      <c r="F672" s="536" t="s">
        <v>880</v>
      </c>
      <c r="G672" s="536" t="s">
        <v>1042</v>
      </c>
      <c r="H672" s="569" t="s">
        <v>642</v>
      </c>
      <c r="I672" s="325">
        <v>3</v>
      </c>
      <c r="J672" s="536" t="s">
        <v>775</v>
      </c>
      <c r="K672" s="325">
        <v>0</v>
      </c>
      <c r="L672" s="325">
        <v>1</v>
      </c>
      <c r="M672" s="325">
        <v>0</v>
      </c>
      <c r="N672" s="325">
        <f t="shared" si="13"/>
        <v>1</v>
      </c>
    </row>
    <row r="673" spans="1:14" s="804" customFormat="1">
      <c r="A673" s="565" t="s">
        <v>906</v>
      </c>
      <c r="B673" s="565" t="s">
        <v>906</v>
      </c>
      <c r="C673" s="565" t="s">
        <v>914</v>
      </c>
      <c r="D673" s="381">
        <v>2012</v>
      </c>
      <c r="E673" s="536" t="s">
        <v>883</v>
      </c>
      <c r="F673" s="536" t="s">
        <v>880</v>
      </c>
      <c r="G673" s="536" t="s">
        <v>874</v>
      </c>
      <c r="H673" s="569" t="s">
        <v>996</v>
      </c>
      <c r="I673" s="381">
        <v>2</v>
      </c>
      <c r="J673" s="536" t="s">
        <v>775</v>
      </c>
      <c r="K673" s="325">
        <v>0</v>
      </c>
      <c r="L673" s="325">
        <v>112</v>
      </c>
      <c r="M673" s="325">
        <v>0</v>
      </c>
      <c r="N673" s="325">
        <f t="shared" si="13"/>
        <v>112</v>
      </c>
    </row>
    <row r="674" spans="1:14" s="804" customFormat="1">
      <c r="A674" s="565" t="s">
        <v>906</v>
      </c>
      <c r="B674" s="565" t="s">
        <v>906</v>
      </c>
      <c r="C674" s="565" t="s">
        <v>914</v>
      </c>
      <c r="D674" s="381">
        <v>2012</v>
      </c>
      <c r="E674" s="536" t="s">
        <v>883</v>
      </c>
      <c r="F674" s="536" t="s">
        <v>880</v>
      </c>
      <c r="G674" s="536" t="s">
        <v>1042</v>
      </c>
      <c r="H674" s="569" t="s">
        <v>87</v>
      </c>
      <c r="I674" s="325">
        <v>3</v>
      </c>
      <c r="J674" s="536" t="s">
        <v>775</v>
      </c>
      <c r="K674" s="325">
        <v>0</v>
      </c>
      <c r="L674" s="325">
        <v>3</v>
      </c>
      <c r="M674" s="325">
        <v>0</v>
      </c>
      <c r="N674" s="325">
        <f t="shared" si="13"/>
        <v>3</v>
      </c>
    </row>
    <row r="675" spans="1:14" s="804" customFormat="1">
      <c r="A675" s="565" t="s">
        <v>906</v>
      </c>
      <c r="B675" s="565" t="s">
        <v>906</v>
      </c>
      <c r="C675" s="565" t="s">
        <v>914</v>
      </c>
      <c r="D675" s="381">
        <v>2012</v>
      </c>
      <c r="E675" s="536" t="s">
        <v>883</v>
      </c>
      <c r="F675" s="536" t="s">
        <v>880</v>
      </c>
      <c r="G675" s="536" t="s">
        <v>1042</v>
      </c>
      <c r="H675" s="569" t="s">
        <v>1070</v>
      </c>
      <c r="I675" s="325">
        <v>2</v>
      </c>
      <c r="J675" s="536" t="s">
        <v>775</v>
      </c>
      <c r="K675" s="325">
        <v>0</v>
      </c>
      <c r="L675" s="325">
        <v>10</v>
      </c>
      <c r="M675" s="325">
        <v>0</v>
      </c>
      <c r="N675" s="325">
        <f t="shared" si="13"/>
        <v>10</v>
      </c>
    </row>
    <row r="676" spans="1:14" s="804" customFormat="1">
      <c r="A676" s="565" t="s">
        <v>906</v>
      </c>
      <c r="B676" s="565" t="s">
        <v>906</v>
      </c>
      <c r="C676" s="565" t="s">
        <v>914</v>
      </c>
      <c r="D676" s="381">
        <v>2012</v>
      </c>
      <c r="E676" s="536" t="s">
        <v>883</v>
      </c>
      <c r="F676" s="536" t="s">
        <v>880</v>
      </c>
      <c r="G676" s="536" t="s">
        <v>1042</v>
      </c>
      <c r="H676" s="569" t="s">
        <v>516</v>
      </c>
      <c r="I676" s="325">
        <v>2</v>
      </c>
      <c r="J676" s="536" t="s">
        <v>775</v>
      </c>
      <c r="K676" s="325">
        <v>0</v>
      </c>
      <c r="L676" s="325">
        <v>3</v>
      </c>
      <c r="M676" s="325">
        <v>0</v>
      </c>
      <c r="N676" s="325">
        <f t="shared" si="13"/>
        <v>3</v>
      </c>
    </row>
    <row r="677" spans="1:14" s="804" customFormat="1">
      <c r="A677" s="565" t="s">
        <v>906</v>
      </c>
      <c r="B677" s="565" t="s">
        <v>906</v>
      </c>
      <c r="C677" s="565" t="s">
        <v>914</v>
      </c>
      <c r="D677" s="381">
        <v>2012</v>
      </c>
      <c r="E677" s="536" t="s">
        <v>883</v>
      </c>
      <c r="F677" s="536" t="s">
        <v>880</v>
      </c>
      <c r="G677" s="536" t="s">
        <v>1042</v>
      </c>
      <c r="H677" s="569" t="s">
        <v>997</v>
      </c>
      <c r="I677" s="325">
        <v>1</v>
      </c>
      <c r="J677" s="536" t="s">
        <v>775</v>
      </c>
      <c r="K677" s="325">
        <v>0</v>
      </c>
      <c r="L677" s="325">
        <v>1</v>
      </c>
      <c r="M677" s="325">
        <v>0</v>
      </c>
      <c r="N677" s="325">
        <f t="shared" si="13"/>
        <v>1</v>
      </c>
    </row>
    <row r="678" spans="1:14" s="804" customFormat="1">
      <c r="A678" s="565" t="s">
        <v>906</v>
      </c>
      <c r="B678" s="565" t="s">
        <v>906</v>
      </c>
      <c r="C678" s="565" t="s">
        <v>914</v>
      </c>
      <c r="D678" s="381">
        <v>2012</v>
      </c>
      <c r="E678" s="536" t="s">
        <v>883</v>
      </c>
      <c r="F678" s="536" t="s">
        <v>880</v>
      </c>
      <c r="G678" s="536" t="s">
        <v>1042</v>
      </c>
      <c r="H678" s="569" t="s">
        <v>647</v>
      </c>
      <c r="I678" s="325">
        <v>3</v>
      </c>
      <c r="J678" s="536" t="s">
        <v>775</v>
      </c>
      <c r="K678" s="325">
        <v>0</v>
      </c>
      <c r="L678" s="325">
        <v>2</v>
      </c>
      <c r="M678" s="325">
        <v>0</v>
      </c>
      <c r="N678" s="325">
        <f t="shared" si="13"/>
        <v>2</v>
      </c>
    </row>
    <row r="679" spans="1:14" s="804" customFormat="1">
      <c r="A679" s="565" t="s">
        <v>906</v>
      </c>
      <c r="B679" s="565" t="s">
        <v>906</v>
      </c>
      <c r="C679" s="565" t="s">
        <v>914</v>
      </c>
      <c r="D679" s="381">
        <v>2012</v>
      </c>
      <c r="E679" s="536" t="s">
        <v>883</v>
      </c>
      <c r="F679" s="536" t="s">
        <v>880</v>
      </c>
      <c r="G679" s="536" t="s">
        <v>1042</v>
      </c>
      <c r="H679" s="569" t="s">
        <v>650</v>
      </c>
      <c r="I679" s="325">
        <v>3</v>
      </c>
      <c r="J679" s="536" t="s">
        <v>775</v>
      </c>
      <c r="K679" s="325">
        <v>0</v>
      </c>
      <c r="L679" s="325">
        <v>47</v>
      </c>
      <c r="M679" s="325">
        <v>0</v>
      </c>
      <c r="N679" s="325">
        <f t="shared" si="13"/>
        <v>47</v>
      </c>
    </row>
    <row r="680" spans="1:14" s="804" customFormat="1">
      <c r="A680" s="565" t="s">
        <v>906</v>
      </c>
      <c r="B680" s="565" t="s">
        <v>906</v>
      </c>
      <c r="C680" s="565" t="s">
        <v>914</v>
      </c>
      <c r="D680" s="381">
        <v>2012</v>
      </c>
      <c r="E680" s="536" t="s">
        <v>883</v>
      </c>
      <c r="F680" s="536" t="s">
        <v>880</v>
      </c>
      <c r="G680" s="536" t="s">
        <v>1042</v>
      </c>
      <c r="H680" s="569" t="s">
        <v>651</v>
      </c>
      <c r="I680" s="325">
        <v>3</v>
      </c>
      <c r="J680" s="536" t="s">
        <v>775</v>
      </c>
      <c r="K680" s="325">
        <v>0</v>
      </c>
      <c r="L680" s="325">
        <v>24</v>
      </c>
      <c r="M680" s="325">
        <v>0</v>
      </c>
      <c r="N680" s="325">
        <f t="shared" si="13"/>
        <v>24</v>
      </c>
    </row>
    <row r="681" spans="1:14" s="804" customFormat="1">
      <c r="A681" s="565" t="s">
        <v>906</v>
      </c>
      <c r="B681" s="565" t="s">
        <v>906</v>
      </c>
      <c r="C681" s="565" t="s">
        <v>914</v>
      </c>
      <c r="D681" s="381">
        <v>2012</v>
      </c>
      <c r="E681" s="536" t="s">
        <v>883</v>
      </c>
      <c r="F681" s="536" t="s">
        <v>880</v>
      </c>
      <c r="G681" s="536" t="s">
        <v>1042</v>
      </c>
      <c r="H681" s="569" t="s">
        <v>652</v>
      </c>
      <c r="I681" s="325">
        <v>3</v>
      </c>
      <c r="J681" s="536" t="s">
        <v>775</v>
      </c>
      <c r="K681" s="325">
        <v>0</v>
      </c>
      <c r="L681" s="325">
        <v>4</v>
      </c>
      <c r="M681" s="325">
        <v>0</v>
      </c>
      <c r="N681" s="325">
        <f t="shared" si="13"/>
        <v>4</v>
      </c>
    </row>
    <row r="682" spans="1:14" s="804" customFormat="1">
      <c r="A682" s="565" t="s">
        <v>906</v>
      </c>
      <c r="B682" s="565" t="s">
        <v>906</v>
      </c>
      <c r="C682" s="565" t="s">
        <v>914</v>
      </c>
      <c r="D682" s="381">
        <v>2012</v>
      </c>
      <c r="E682" s="536" t="s">
        <v>883</v>
      </c>
      <c r="F682" s="536" t="s">
        <v>880</v>
      </c>
      <c r="G682" s="536" t="s">
        <v>1042</v>
      </c>
      <c r="H682" s="569" t="s">
        <v>688</v>
      </c>
      <c r="I682" s="325">
        <v>3</v>
      </c>
      <c r="J682" s="536" t="s">
        <v>775</v>
      </c>
      <c r="K682" s="325">
        <v>0</v>
      </c>
      <c r="L682" s="325">
        <v>2</v>
      </c>
      <c r="M682" s="325">
        <v>0</v>
      </c>
      <c r="N682" s="325">
        <f t="shared" si="13"/>
        <v>2</v>
      </c>
    </row>
    <row r="683" spans="1:14" s="804" customFormat="1">
      <c r="A683" s="565" t="s">
        <v>906</v>
      </c>
      <c r="B683" s="565" t="s">
        <v>906</v>
      </c>
      <c r="C683" s="565" t="s">
        <v>914</v>
      </c>
      <c r="D683" s="381">
        <v>2012</v>
      </c>
      <c r="E683" s="536" t="s">
        <v>883</v>
      </c>
      <c r="F683" s="536" t="s">
        <v>880</v>
      </c>
      <c r="G683" s="536" t="s">
        <v>1042</v>
      </c>
      <c r="H683" s="569" t="s">
        <v>622</v>
      </c>
      <c r="I683" s="381">
        <v>2</v>
      </c>
      <c r="J683" s="536" t="s">
        <v>775</v>
      </c>
      <c r="K683" s="325">
        <v>0</v>
      </c>
      <c r="L683" s="325">
        <v>11</v>
      </c>
      <c r="M683" s="325">
        <v>0</v>
      </c>
      <c r="N683" s="325">
        <f t="shared" si="13"/>
        <v>11</v>
      </c>
    </row>
    <row r="684" spans="1:14" s="804" customFormat="1">
      <c r="A684" s="565" t="s">
        <v>906</v>
      </c>
      <c r="B684" s="565" t="s">
        <v>906</v>
      </c>
      <c r="C684" s="565" t="s">
        <v>914</v>
      </c>
      <c r="D684" s="381">
        <v>2012</v>
      </c>
      <c r="E684" s="536" t="s">
        <v>883</v>
      </c>
      <c r="F684" s="536" t="s">
        <v>880</v>
      </c>
      <c r="G684" s="536" t="s">
        <v>1042</v>
      </c>
      <c r="H684" s="569" t="s">
        <v>410</v>
      </c>
      <c r="I684" s="325">
        <v>1</v>
      </c>
      <c r="J684" s="536" t="s">
        <v>776</v>
      </c>
      <c r="K684" s="325">
        <v>0</v>
      </c>
      <c r="L684" s="325">
        <v>2</v>
      </c>
      <c r="M684" s="325">
        <v>0</v>
      </c>
      <c r="N684" s="325">
        <f t="shared" si="13"/>
        <v>2</v>
      </c>
    </row>
    <row r="685" spans="1:14" s="804" customFormat="1">
      <c r="A685" s="565" t="s">
        <v>906</v>
      </c>
      <c r="B685" s="565" t="s">
        <v>906</v>
      </c>
      <c r="C685" s="565" t="s">
        <v>914</v>
      </c>
      <c r="D685" s="381">
        <v>2012</v>
      </c>
      <c r="E685" s="536" t="s">
        <v>883</v>
      </c>
      <c r="F685" s="536" t="s">
        <v>880</v>
      </c>
      <c r="G685" s="536" t="s">
        <v>1042</v>
      </c>
      <c r="H685" s="569" t="s">
        <v>658</v>
      </c>
      <c r="I685" s="325">
        <v>3</v>
      </c>
      <c r="J685" s="536" t="s">
        <v>777</v>
      </c>
      <c r="K685" s="325">
        <v>0</v>
      </c>
      <c r="L685" s="325">
        <v>41</v>
      </c>
      <c r="M685" s="325">
        <v>0</v>
      </c>
      <c r="N685" s="325">
        <f t="shared" ref="N685:N748" si="14">K685+L685+M685</f>
        <v>41</v>
      </c>
    </row>
    <row r="686" spans="1:14" s="804" customFormat="1">
      <c r="A686" s="565" t="s">
        <v>906</v>
      </c>
      <c r="B686" s="565" t="s">
        <v>906</v>
      </c>
      <c r="C686" s="565" t="s">
        <v>914</v>
      </c>
      <c r="D686" s="381">
        <v>2012</v>
      </c>
      <c r="E686" s="536" t="s">
        <v>883</v>
      </c>
      <c r="F686" s="536" t="s">
        <v>880</v>
      </c>
      <c r="G686" s="536" t="s">
        <v>1042</v>
      </c>
      <c r="H686" s="569" t="s">
        <v>508</v>
      </c>
      <c r="I686" s="325">
        <v>2</v>
      </c>
      <c r="J686" s="536" t="s">
        <v>777</v>
      </c>
      <c r="K686" s="325">
        <v>0</v>
      </c>
      <c r="L686" s="325">
        <v>2</v>
      </c>
      <c r="M686" s="325">
        <v>0</v>
      </c>
      <c r="N686" s="325">
        <f t="shared" si="14"/>
        <v>2</v>
      </c>
    </row>
    <row r="687" spans="1:14" s="804" customFormat="1">
      <c r="A687" s="565" t="s">
        <v>906</v>
      </c>
      <c r="B687" s="565" t="s">
        <v>906</v>
      </c>
      <c r="C687" s="565" t="s">
        <v>914</v>
      </c>
      <c r="D687" s="381">
        <v>2012</v>
      </c>
      <c r="E687" s="536" t="s">
        <v>883</v>
      </c>
      <c r="F687" s="536" t="s">
        <v>880</v>
      </c>
      <c r="G687" s="536" t="s">
        <v>1042</v>
      </c>
      <c r="H687" s="569" t="s">
        <v>640</v>
      </c>
      <c r="I687" s="325">
        <v>3</v>
      </c>
      <c r="J687" s="536" t="s">
        <v>777</v>
      </c>
      <c r="K687" s="325">
        <v>0</v>
      </c>
      <c r="L687" s="325">
        <v>1</v>
      </c>
      <c r="M687" s="325">
        <v>0</v>
      </c>
      <c r="N687" s="325">
        <f t="shared" si="14"/>
        <v>1</v>
      </c>
    </row>
    <row r="688" spans="1:14" s="804" customFormat="1">
      <c r="A688" s="565" t="s">
        <v>906</v>
      </c>
      <c r="B688" s="565" t="s">
        <v>906</v>
      </c>
      <c r="C688" s="565" t="s">
        <v>914</v>
      </c>
      <c r="D688" s="381">
        <v>2012</v>
      </c>
      <c r="E688" s="536" t="s">
        <v>883</v>
      </c>
      <c r="F688" s="536" t="s">
        <v>880</v>
      </c>
      <c r="G688" s="536" t="s">
        <v>1042</v>
      </c>
      <c r="H688" s="569" t="s">
        <v>641</v>
      </c>
      <c r="I688" s="325">
        <v>3</v>
      </c>
      <c r="J688" s="536" t="s">
        <v>777</v>
      </c>
      <c r="K688" s="325">
        <v>0</v>
      </c>
      <c r="L688" s="325">
        <v>35</v>
      </c>
      <c r="M688" s="325">
        <v>0</v>
      </c>
      <c r="N688" s="325">
        <f t="shared" si="14"/>
        <v>35</v>
      </c>
    </row>
    <row r="689" spans="1:14" s="804" customFormat="1">
      <c r="A689" s="565" t="s">
        <v>906</v>
      </c>
      <c r="B689" s="565" t="s">
        <v>906</v>
      </c>
      <c r="C689" s="565" t="s">
        <v>914</v>
      </c>
      <c r="D689" s="381">
        <v>2012</v>
      </c>
      <c r="E689" s="536" t="s">
        <v>883</v>
      </c>
      <c r="F689" s="536" t="s">
        <v>880</v>
      </c>
      <c r="G689" s="536" t="s">
        <v>1042</v>
      </c>
      <c r="H689" s="569" t="s">
        <v>644</v>
      </c>
      <c r="I689" s="325">
        <v>3</v>
      </c>
      <c r="J689" s="536" t="s">
        <v>777</v>
      </c>
      <c r="K689" s="325">
        <v>0</v>
      </c>
      <c r="L689" s="325">
        <v>10</v>
      </c>
      <c r="M689" s="325">
        <v>0</v>
      </c>
      <c r="N689" s="325">
        <f t="shared" si="14"/>
        <v>10</v>
      </c>
    </row>
    <row r="690" spans="1:14" s="804" customFormat="1">
      <c r="A690" s="565" t="s">
        <v>906</v>
      </c>
      <c r="B690" s="565" t="s">
        <v>906</v>
      </c>
      <c r="C690" s="565" t="s">
        <v>914</v>
      </c>
      <c r="D690" s="381">
        <v>2012</v>
      </c>
      <c r="E690" s="536" t="s">
        <v>883</v>
      </c>
      <c r="F690" s="536" t="s">
        <v>880</v>
      </c>
      <c r="G690" s="536" t="s">
        <v>1042</v>
      </c>
      <c r="H690" s="569" t="s">
        <v>967</v>
      </c>
      <c r="I690" s="325">
        <v>1</v>
      </c>
      <c r="J690" s="536" t="s">
        <v>777</v>
      </c>
      <c r="K690" s="325">
        <v>0</v>
      </c>
      <c r="L690" s="325">
        <v>22</v>
      </c>
      <c r="M690" s="325">
        <v>0</v>
      </c>
      <c r="N690" s="325">
        <f t="shared" si="14"/>
        <v>22</v>
      </c>
    </row>
    <row r="691" spans="1:14" s="804" customFormat="1">
      <c r="A691" s="565" t="s">
        <v>906</v>
      </c>
      <c r="B691" s="565" t="s">
        <v>906</v>
      </c>
      <c r="C691" s="565" t="s">
        <v>914</v>
      </c>
      <c r="D691" s="381">
        <v>2012</v>
      </c>
      <c r="E691" s="536" t="s">
        <v>883</v>
      </c>
      <c r="F691" s="536" t="s">
        <v>880</v>
      </c>
      <c r="G691" s="536" t="s">
        <v>1042</v>
      </c>
      <c r="H691" s="569" t="s">
        <v>662</v>
      </c>
      <c r="I691" s="325">
        <v>3</v>
      </c>
      <c r="J691" s="536" t="s">
        <v>777</v>
      </c>
      <c r="K691" s="325">
        <v>0</v>
      </c>
      <c r="L691" s="325">
        <v>77</v>
      </c>
      <c r="M691" s="325">
        <v>0</v>
      </c>
      <c r="N691" s="325">
        <f t="shared" si="14"/>
        <v>77</v>
      </c>
    </row>
    <row r="692" spans="1:14" s="804" customFormat="1">
      <c r="A692" s="565" t="s">
        <v>906</v>
      </c>
      <c r="B692" s="565" t="s">
        <v>906</v>
      </c>
      <c r="C692" s="565" t="s">
        <v>914</v>
      </c>
      <c r="D692" s="381">
        <v>2012</v>
      </c>
      <c r="E692" s="536" t="s">
        <v>883</v>
      </c>
      <c r="F692" s="536" t="s">
        <v>880</v>
      </c>
      <c r="G692" s="536" t="s">
        <v>1042</v>
      </c>
      <c r="H692" s="569" t="s">
        <v>663</v>
      </c>
      <c r="I692" s="325">
        <v>3</v>
      </c>
      <c r="J692" s="536" t="s">
        <v>777</v>
      </c>
      <c r="K692" s="325">
        <v>0</v>
      </c>
      <c r="L692" s="325">
        <v>29</v>
      </c>
      <c r="M692" s="325">
        <v>0</v>
      </c>
      <c r="N692" s="325">
        <f t="shared" si="14"/>
        <v>29</v>
      </c>
    </row>
    <row r="693" spans="1:14" s="804" customFormat="1">
      <c r="A693" s="565" t="s">
        <v>906</v>
      </c>
      <c r="B693" s="565" t="s">
        <v>906</v>
      </c>
      <c r="C693" s="565" t="s">
        <v>914</v>
      </c>
      <c r="D693" s="381">
        <v>2012</v>
      </c>
      <c r="E693" s="536" t="s">
        <v>883</v>
      </c>
      <c r="F693" s="536" t="s">
        <v>880</v>
      </c>
      <c r="G693" s="536" t="s">
        <v>1042</v>
      </c>
      <c r="H693" s="569" t="s">
        <v>1068</v>
      </c>
      <c r="I693" s="325">
        <v>2</v>
      </c>
      <c r="J693" s="536" t="s">
        <v>777</v>
      </c>
      <c r="K693" s="325">
        <v>0</v>
      </c>
      <c r="L693" s="325">
        <v>99</v>
      </c>
      <c r="M693" s="325">
        <v>0</v>
      </c>
      <c r="N693" s="325">
        <f t="shared" si="14"/>
        <v>99</v>
      </c>
    </row>
    <row r="694" spans="1:14" s="804" customFormat="1">
      <c r="A694" s="565" t="s">
        <v>906</v>
      </c>
      <c r="B694" s="565" t="s">
        <v>906</v>
      </c>
      <c r="C694" s="565" t="s">
        <v>914</v>
      </c>
      <c r="D694" s="381">
        <v>2012</v>
      </c>
      <c r="E694" s="536" t="s">
        <v>883</v>
      </c>
      <c r="F694" s="536" t="s">
        <v>880</v>
      </c>
      <c r="G694" s="536" t="s">
        <v>874</v>
      </c>
      <c r="H694" s="569" t="s">
        <v>996</v>
      </c>
      <c r="I694" s="381">
        <v>2</v>
      </c>
      <c r="J694" s="536" t="s">
        <v>777</v>
      </c>
      <c r="K694" s="325">
        <v>0</v>
      </c>
      <c r="L694" s="325">
        <v>1</v>
      </c>
      <c r="M694" s="325">
        <v>0</v>
      </c>
      <c r="N694" s="325">
        <f t="shared" si="14"/>
        <v>1</v>
      </c>
    </row>
    <row r="695" spans="1:14" s="804" customFormat="1">
      <c r="A695" s="565" t="s">
        <v>906</v>
      </c>
      <c r="B695" s="565" t="s">
        <v>906</v>
      </c>
      <c r="C695" s="565" t="s">
        <v>914</v>
      </c>
      <c r="D695" s="381">
        <v>2012</v>
      </c>
      <c r="E695" s="536" t="s">
        <v>883</v>
      </c>
      <c r="F695" s="536" t="s">
        <v>880</v>
      </c>
      <c r="G695" s="536" t="s">
        <v>1042</v>
      </c>
      <c r="H695" s="569" t="s">
        <v>21</v>
      </c>
      <c r="I695" s="325">
        <v>3</v>
      </c>
      <c r="J695" s="536" t="s">
        <v>777</v>
      </c>
      <c r="K695" s="325">
        <v>0</v>
      </c>
      <c r="L695" s="325">
        <v>96</v>
      </c>
      <c r="M695" s="325">
        <v>0</v>
      </c>
      <c r="N695" s="325">
        <f t="shared" si="14"/>
        <v>96</v>
      </c>
    </row>
    <row r="696" spans="1:14" s="804" customFormat="1">
      <c r="A696" s="565" t="s">
        <v>906</v>
      </c>
      <c r="B696" s="565" t="s">
        <v>906</v>
      </c>
      <c r="C696" s="565" t="s">
        <v>914</v>
      </c>
      <c r="D696" s="381">
        <v>2012</v>
      </c>
      <c r="E696" s="536" t="s">
        <v>883</v>
      </c>
      <c r="F696" s="536" t="s">
        <v>880</v>
      </c>
      <c r="G696" s="536" t="s">
        <v>1042</v>
      </c>
      <c r="H696" s="569" t="s">
        <v>87</v>
      </c>
      <c r="I696" s="325">
        <v>3</v>
      </c>
      <c r="J696" s="536" t="s">
        <v>777</v>
      </c>
      <c r="K696" s="325">
        <v>0</v>
      </c>
      <c r="L696" s="325">
        <v>108</v>
      </c>
      <c r="M696" s="325">
        <v>0</v>
      </c>
      <c r="N696" s="325">
        <f t="shared" si="14"/>
        <v>108</v>
      </c>
    </row>
    <row r="697" spans="1:14" s="804" customFormat="1">
      <c r="A697" s="565" t="s">
        <v>906</v>
      </c>
      <c r="B697" s="565" t="s">
        <v>906</v>
      </c>
      <c r="C697" s="565" t="s">
        <v>914</v>
      </c>
      <c r="D697" s="381">
        <v>2012</v>
      </c>
      <c r="E697" s="536" t="s">
        <v>883</v>
      </c>
      <c r="F697" s="536" t="s">
        <v>880</v>
      </c>
      <c r="G697" s="536" t="s">
        <v>1042</v>
      </c>
      <c r="H697" s="569" t="s">
        <v>1070</v>
      </c>
      <c r="I697" s="325">
        <v>2</v>
      </c>
      <c r="J697" s="536" t="s">
        <v>777</v>
      </c>
      <c r="K697" s="325">
        <v>0</v>
      </c>
      <c r="L697" s="325">
        <v>3</v>
      </c>
      <c r="M697" s="325">
        <v>0</v>
      </c>
      <c r="N697" s="325">
        <f t="shared" si="14"/>
        <v>3</v>
      </c>
    </row>
    <row r="698" spans="1:14" s="804" customFormat="1">
      <c r="A698" s="565" t="s">
        <v>906</v>
      </c>
      <c r="B698" s="565" t="s">
        <v>906</v>
      </c>
      <c r="C698" s="565" t="s">
        <v>914</v>
      </c>
      <c r="D698" s="381">
        <v>2012</v>
      </c>
      <c r="E698" s="536" t="s">
        <v>883</v>
      </c>
      <c r="F698" s="536" t="s">
        <v>880</v>
      </c>
      <c r="G698" s="536" t="s">
        <v>1042</v>
      </c>
      <c r="H698" s="569" t="s">
        <v>998</v>
      </c>
      <c r="I698" s="325">
        <v>1</v>
      </c>
      <c r="J698" s="536" t="s">
        <v>777</v>
      </c>
      <c r="K698" s="325">
        <v>0</v>
      </c>
      <c r="L698" s="325">
        <v>4</v>
      </c>
      <c r="M698" s="325">
        <v>0</v>
      </c>
      <c r="N698" s="325">
        <f t="shared" si="14"/>
        <v>4</v>
      </c>
    </row>
    <row r="699" spans="1:14" s="804" customFormat="1">
      <c r="A699" s="565" t="s">
        <v>906</v>
      </c>
      <c r="B699" s="565" t="s">
        <v>906</v>
      </c>
      <c r="C699" s="565" t="s">
        <v>914</v>
      </c>
      <c r="D699" s="381">
        <v>2012</v>
      </c>
      <c r="E699" s="536" t="s">
        <v>883</v>
      </c>
      <c r="F699" s="536" t="s">
        <v>880</v>
      </c>
      <c r="G699" s="536" t="s">
        <v>1042</v>
      </c>
      <c r="H699" s="569" t="s">
        <v>668</v>
      </c>
      <c r="I699" s="325">
        <v>3</v>
      </c>
      <c r="J699" s="536" t="s">
        <v>777</v>
      </c>
      <c r="K699" s="325">
        <v>0</v>
      </c>
      <c r="L699" s="325">
        <v>10</v>
      </c>
      <c r="M699" s="325">
        <v>0</v>
      </c>
      <c r="N699" s="325">
        <f t="shared" si="14"/>
        <v>10</v>
      </c>
    </row>
    <row r="700" spans="1:14" s="804" customFormat="1">
      <c r="A700" s="565" t="s">
        <v>906</v>
      </c>
      <c r="B700" s="565" t="s">
        <v>906</v>
      </c>
      <c r="C700" s="565" t="s">
        <v>914</v>
      </c>
      <c r="D700" s="381">
        <v>2012</v>
      </c>
      <c r="E700" s="536" t="s">
        <v>883</v>
      </c>
      <c r="F700" s="536" t="s">
        <v>880</v>
      </c>
      <c r="G700" s="536" t="s">
        <v>1042</v>
      </c>
      <c r="H700" s="569" t="s">
        <v>586</v>
      </c>
      <c r="I700" s="325">
        <v>2</v>
      </c>
      <c r="J700" s="536" t="s">
        <v>777</v>
      </c>
      <c r="K700" s="325">
        <v>0</v>
      </c>
      <c r="L700" s="325">
        <v>36</v>
      </c>
      <c r="M700" s="325">
        <v>0</v>
      </c>
      <c r="N700" s="325">
        <f t="shared" si="14"/>
        <v>36</v>
      </c>
    </row>
    <row r="701" spans="1:14" s="804" customFormat="1">
      <c r="A701" s="565" t="s">
        <v>906</v>
      </c>
      <c r="B701" s="565" t="s">
        <v>906</v>
      </c>
      <c r="C701" s="565" t="s">
        <v>914</v>
      </c>
      <c r="D701" s="381">
        <v>2012</v>
      </c>
      <c r="E701" s="536" t="s">
        <v>883</v>
      </c>
      <c r="F701" s="536" t="s">
        <v>880</v>
      </c>
      <c r="G701" s="536" t="s">
        <v>1042</v>
      </c>
      <c r="H701" s="569" t="s">
        <v>647</v>
      </c>
      <c r="I701" s="325">
        <v>3</v>
      </c>
      <c r="J701" s="536" t="s">
        <v>777</v>
      </c>
      <c r="K701" s="325">
        <v>0</v>
      </c>
      <c r="L701" s="325">
        <v>9</v>
      </c>
      <c r="M701" s="325">
        <v>0</v>
      </c>
      <c r="N701" s="325">
        <f t="shared" si="14"/>
        <v>9</v>
      </c>
    </row>
    <row r="702" spans="1:14" s="804" customFormat="1">
      <c r="A702" s="565" t="s">
        <v>906</v>
      </c>
      <c r="B702" s="565" t="s">
        <v>906</v>
      </c>
      <c r="C702" s="565" t="s">
        <v>914</v>
      </c>
      <c r="D702" s="381">
        <v>2012</v>
      </c>
      <c r="E702" s="536" t="s">
        <v>883</v>
      </c>
      <c r="F702" s="536" t="s">
        <v>880</v>
      </c>
      <c r="G702" s="536" t="s">
        <v>1042</v>
      </c>
      <c r="H702" s="569" t="s">
        <v>1019</v>
      </c>
      <c r="I702" s="325">
        <v>2</v>
      </c>
      <c r="J702" s="536" t="s">
        <v>777</v>
      </c>
      <c r="K702" s="325">
        <v>0</v>
      </c>
      <c r="L702" s="325">
        <v>8</v>
      </c>
      <c r="M702" s="325">
        <v>0</v>
      </c>
      <c r="N702" s="325">
        <f t="shared" si="14"/>
        <v>8</v>
      </c>
    </row>
    <row r="703" spans="1:14" s="804" customFormat="1">
      <c r="A703" s="565" t="s">
        <v>906</v>
      </c>
      <c r="B703" s="565" t="s">
        <v>906</v>
      </c>
      <c r="C703" s="565" t="s">
        <v>914</v>
      </c>
      <c r="D703" s="381">
        <v>2012</v>
      </c>
      <c r="E703" s="536" t="s">
        <v>883</v>
      </c>
      <c r="F703" s="536" t="s">
        <v>880</v>
      </c>
      <c r="G703" s="536" t="s">
        <v>1042</v>
      </c>
      <c r="H703" s="569" t="s">
        <v>652</v>
      </c>
      <c r="I703" s="325">
        <v>3</v>
      </c>
      <c r="J703" s="536" t="s">
        <v>777</v>
      </c>
      <c r="K703" s="325">
        <v>0</v>
      </c>
      <c r="L703" s="325">
        <v>30</v>
      </c>
      <c r="M703" s="325">
        <v>0</v>
      </c>
      <c r="N703" s="325">
        <f t="shared" si="14"/>
        <v>30</v>
      </c>
    </row>
    <row r="704" spans="1:14" s="804" customFormat="1">
      <c r="A704" s="565" t="s">
        <v>906</v>
      </c>
      <c r="B704" s="565" t="s">
        <v>906</v>
      </c>
      <c r="C704" s="565" t="s">
        <v>914</v>
      </c>
      <c r="D704" s="381">
        <v>2012</v>
      </c>
      <c r="E704" s="536" t="s">
        <v>883</v>
      </c>
      <c r="F704" s="536" t="s">
        <v>880</v>
      </c>
      <c r="G704" s="536" t="s">
        <v>1042</v>
      </c>
      <c r="H704" s="569" t="s">
        <v>688</v>
      </c>
      <c r="I704" s="325">
        <v>3</v>
      </c>
      <c r="J704" s="536" t="s">
        <v>777</v>
      </c>
      <c r="K704" s="325">
        <v>0</v>
      </c>
      <c r="L704" s="325">
        <v>1</v>
      </c>
      <c r="M704" s="325">
        <v>0</v>
      </c>
      <c r="N704" s="325">
        <f t="shared" si="14"/>
        <v>1</v>
      </c>
    </row>
    <row r="705" spans="1:14" s="804" customFormat="1">
      <c r="A705" s="565" t="s">
        <v>906</v>
      </c>
      <c r="B705" s="565" t="s">
        <v>906</v>
      </c>
      <c r="C705" s="565" t="s">
        <v>914</v>
      </c>
      <c r="D705" s="381">
        <v>2012</v>
      </c>
      <c r="E705" s="536" t="s">
        <v>883</v>
      </c>
      <c r="F705" s="536" t="s">
        <v>880</v>
      </c>
      <c r="G705" s="536" t="s">
        <v>1042</v>
      </c>
      <c r="H705" s="569" t="s">
        <v>674</v>
      </c>
      <c r="I705" s="325">
        <v>3</v>
      </c>
      <c r="J705" s="536" t="s">
        <v>777</v>
      </c>
      <c r="K705" s="325">
        <v>0</v>
      </c>
      <c r="L705" s="325">
        <v>81</v>
      </c>
      <c r="M705" s="325">
        <v>0</v>
      </c>
      <c r="N705" s="325">
        <f t="shared" si="14"/>
        <v>81</v>
      </c>
    </row>
    <row r="706" spans="1:14" s="804" customFormat="1">
      <c r="A706" s="565" t="s">
        <v>906</v>
      </c>
      <c r="B706" s="565" t="s">
        <v>906</v>
      </c>
      <c r="C706" s="565" t="s">
        <v>914</v>
      </c>
      <c r="D706" s="381">
        <v>2012</v>
      </c>
      <c r="E706" s="536" t="s">
        <v>883</v>
      </c>
      <c r="F706" s="536" t="s">
        <v>880</v>
      </c>
      <c r="G706" s="536" t="s">
        <v>1042</v>
      </c>
      <c r="H706" s="569" t="s">
        <v>1005</v>
      </c>
      <c r="I706" s="325">
        <v>2</v>
      </c>
      <c r="J706" s="536" t="s">
        <v>777</v>
      </c>
      <c r="K706" s="325">
        <v>0</v>
      </c>
      <c r="L706" s="325">
        <v>9</v>
      </c>
      <c r="M706" s="325">
        <v>0</v>
      </c>
      <c r="N706" s="325">
        <f t="shared" si="14"/>
        <v>9</v>
      </c>
    </row>
    <row r="707" spans="1:14" s="804" customFormat="1">
      <c r="A707" s="565" t="s">
        <v>906</v>
      </c>
      <c r="B707" s="565" t="s">
        <v>906</v>
      </c>
      <c r="C707" s="565" t="s">
        <v>914</v>
      </c>
      <c r="D707" s="381">
        <v>2012</v>
      </c>
      <c r="E707" s="536" t="s">
        <v>883</v>
      </c>
      <c r="F707" s="536" t="s">
        <v>880</v>
      </c>
      <c r="G707" s="536" t="s">
        <v>1042</v>
      </c>
      <c r="H707" s="569" t="s">
        <v>675</v>
      </c>
      <c r="I707" s="325">
        <v>3</v>
      </c>
      <c r="J707" s="536" t="s">
        <v>777</v>
      </c>
      <c r="K707" s="325">
        <v>0</v>
      </c>
      <c r="L707" s="325">
        <v>8</v>
      </c>
      <c r="M707" s="325">
        <v>0</v>
      </c>
      <c r="N707" s="325">
        <f t="shared" si="14"/>
        <v>8</v>
      </c>
    </row>
    <row r="708" spans="1:14" s="804" customFormat="1">
      <c r="A708" s="565" t="s">
        <v>906</v>
      </c>
      <c r="B708" s="565" t="s">
        <v>906</v>
      </c>
      <c r="C708" s="565" t="s">
        <v>914</v>
      </c>
      <c r="D708" s="381">
        <v>2012</v>
      </c>
      <c r="E708" s="536" t="s">
        <v>883</v>
      </c>
      <c r="F708" s="536" t="s">
        <v>880</v>
      </c>
      <c r="G708" s="536" t="s">
        <v>1042</v>
      </c>
      <c r="H708" s="569" t="s">
        <v>997</v>
      </c>
      <c r="I708" s="325">
        <v>1</v>
      </c>
      <c r="J708" s="536" t="s">
        <v>778</v>
      </c>
      <c r="K708" s="325">
        <v>0</v>
      </c>
      <c r="L708" s="325">
        <v>23</v>
      </c>
      <c r="M708" s="325">
        <v>0</v>
      </c>
      <c r="N708" s="325">
        <f t="shared" si="14"/>
        <v>23</v>
      </c>
    </row>
    <row r="709" spans="1:14" s="804" customFormat="1">
      <c r="A709" s="565" t="s">
        <v>906</v>
      </c>
      <c r="B709" s="565" t="s">
        <v>906</v>
      </c>
      <c r="C709" s="565" t="s">
        <v>914</v>
      </c>
      <c r="D709" s="381">
        <v>2012</v>
      </c>
      <c r="E709" s="536" t="s">
        <v>883</v>
      </c>
      <c r="F709" s="536" t="s">
        <v>880</v>
      </c>
      <c r="G709" s="536" t="s">
        <v>1042</v>
      </c>
      <c r="H709" s="569" t="s">
        <v>998</v>
      </c>
      <c r="I709" s="325">
        <v>1</v>
      </c>
      <c r="J709" s="536" t="s">
        <v>778</v>
      </c>
      <c r="K709" s="325">
        <v>0</v>
      </c>
      <c r="L709" s="325">
        <v>10</v>
      </c>
      <c r="M709" s="325">
        <v>0</v>
      </c>
      <c r="N709" s="325">
        <f t="shared" si="14"/>
        <v>10</v>
      </c>
    </row>
    <row r="710" spans="1:14" s="804" customFormat="1">
      <c r="A710" s="565" t="s">
        <v>906</v>
      </c>
      <c r="B710" s="565" t="s">
        <v>906</v>
      </c>
      <c r="C710" s="565" t="s">
        <v>914</v>
      </c>
      <c r="D710" s="381">
        <v>2012</v>
      </c>
      <c r="E710" s="536" t="s">
        <v>883</v>
      </c>
      <c r="F710" s="536" t="s">
        <v>880</v>
      </c>
      <c r="G710" s="536" t="s">
        <v>1042</v>
      </c>
      <c r="H710" s="569" t="s">
        <v>410</v>
      </c>
      <c r="I710" s="325">
        <v>1</v>
      </c>
      <c r="J710" s="536" t="s">
        <v>778</v>
      </c>
      <c r="K710" s="325">
        <v>0</v>
      </c>
      <c r="L710" s="325">
        <v>4</v>
      </c>
      <c r="M710" s="325">
        <v>0</v>
      </c>
      <c r="N710" s="325">
        <f t="shared" si="14"/>
        <v>4</v>
      </c>
    </row>
    <row r="711" spans="1:14" s="804" customFormat="1">
      <c r="A711" s="565" t="s">
        <v>906</v>
      </c>
      <c r="B711" s="565" t="s">
        <v>906</v>
      </c>
      <c r="C711" s="565" t="s">
        <v>914</v>
      </c>
      <c r="D711" s="381">
        <v>2012</v>
      </c>
      <c r="E711" s="536" t="s">
        <v>883</v>
      </c>
      <c r="F711" s="536" t="s">
        <v>880</v>
      </c>
      <c r="G711" s="536" t="s">
        <v>1042</v>
      </c>
      <c r="H711" s="569" t="s">
        <v>999</v>
      </c>
      <c r="I711" s="325">
        <v>1</v>
      </c>
      <c r="J711" s="536" t="s">
        <v>778</v>
      </c>
      <c r="K711" s="325">
        <v>0</v>
      </c>
      <c r="L711" s="325">
        <v>3</v>
      </c>
      <c r="M711" s="325">
        <v>0</v>
      </c>
      <c r="N711" s="325">
        <f t="shared" si="14"/>
        <v>3</v>
      </c>
    </row>
    <row r="712" spans="1:14" s="804" customFormat="1">
      <c r="A712" s="565" t="s">
        <v>906</v>
      </c>
      <c r="B712" s="565" t="s">
        <v>906</v>
      </c>
      <c r="C712" s="565" t="s">
        <v>914</v>
      </c>
      <c r="D712" s="381">
        <v>2012</v>
      </c>
      <c r="E712" s="536" t="s">
        <v>883</v>
      </c>
      <c r="F712" s="536" t="s">
        <v>880</v>
      </c>
      <c r="G712" s="536" t="s">
        <v>1042</v>
      </c>
      <c r="H712" s="569" t="s">
        <v>23</v>
      </c>
      <c r="I712" s="325">
        <v>1</v>
      </c>
      <c r="J712" s="536" t="s">
        <v>778</v>
      </c>
      <c r="K712" s="325">
        <v>0</v>
      </c>
      <c r="L712" s="325">
        <v>1</v>
      </c>
      <c r="M712" s="325">
        <v>0</v>
      </c>
      <c r="N712" s="325">
        <f t="shared" si="14"/>
        <v>1</v>
      </c>
    </row>
    <row r="713" spans="1:14" s="804" customFormat="1">
      <c r="A713" s="565" t="s">
        <v>906</v>
      </c>
      <c r="B713" s="565" t="s">
        <v>906</v>
      </c>
      <c r="C713" s="565" t="s">
        <v>914</v>
      </c>
      <c r="D713" s="381">
        <v>2012</v>
      </c>
      <c r="E713" s="536" t="s">
        <v>883</v>
      </c>
      <c r="F713" s="536" t="s">
        <v>880</v>
      </c>
      <c r="G713" s="536" t="s">
        <v>1042</v>
      </c>
      <c r="H713" s="569" t="s">
        <v>502</v>
      </c>
      <c r="I713" s="325">
        <v>2</v>
      </c>
      <c r="J713" s="536" t="s">
        <v>779</v>
      </c>
      <c r="K713" s="325">
        <v>0</v>
      </c>
      <c r="L713" s="325">
        <v>1</v>
      </c>
      <c r="M713" s="325">
        <v>0</v>
      </c>
      <c r="N713" s="325">
        <f t="shared" si="14"/>
        <v>1</v>
      </c>
    </row>
    <row r="714" spans="1:14" s="804" customFormat="1">
      <c r="A714" s="565" t="s">
        <v>906</v>
      </c>
      <c r="B714" s="565" t="s">
        <v>906</v>
      </c>
      <c r="C714" s="565" t="s">
        <v>914</v>
      </c>
      <c r="D714" s="381">
        <v>2012</v>
      </c>
      <c r="E714" s="536" t="s">
        <v>883</v>
      </c>
      <c r="F714" s="536" t="s">
        <v>880</v>
      </c>
      <c r="G714" s="536" t="s">
        <v>1042</v>
      </c>
      <c r="H714" s="569" t="s">
        <v>676</v>
      </c>
      <c r="I714" s="325">
        <v>3</v>
      </c>
      <c r="J714" s="536" t="s">
        <v>779</v>
      </c>
      <c r="K714" s="325">
        <v>0</v>
      </c>
      <c r="L714" s="325">
        <v>65</v>
      </c>
      <c r="M714" s="325">
        <v>0</v>
      </c>
      <c r="N714" s="325">
        <f t="shared" si="14"/>
        <v>65</v>
      </c>
    </row>
    <row r="715" spans="1:14" s="804" customFormat="1">
      <c r="A715" s="565" t="s">
        <v>906</v>
      </c>
      <c r="B715" s="565" t="s">
        <v>906</v>
      </c>
      <c r="C715" s="565" t="s">
        <v>914</v>
      </c>
      <c r="D715" s="381">
        <v>2012</v>
      </c>
      <c r="E715" s="536" t="s">
        <v>883</v>
      </c>
      <c r="F715" s="536" t="s">
        <v>880</v>
      </c>
      <c r="G715" s="536" t="s">
        <v>1042</v>
      </c>
      <c r="H715" s="569" t="s">
        <v>1056</v>
      </c>
      <c r="I715" s="325">
        <v>2</v>
      </c>
      <c r="J715" s="536" t="s">
        <v>779</v>
      </c>
      <c r="K715" s="325">
        <v>0</v>
      </c>
      <c r="L715" s="325">
        <v>1</v>
      </c>
      <c r="M715" s="325">
        <v>0</v>
      </c>
      <c r="N715" s="325">
        <f t="shared" si="14"/>
        <v>1</v>
      </c>
    </row>
    <row r="716" spans="1:14" s="804" customFormat="1">
      <c r="A716" s="565" t="s">
        <v>906</v>
      </c>
      <c r="B716" s="565" t="s">
        <v>906</v>
      </c>
      <c r="C716" s="565" t="s">
        <v>914</v>
      </c>
      <c r="D716" s="381">
        <v>2012</v>
      </c>
      <c r="E716" s="536" t="s">
        <v>883</v>
      </c>
      <c r="F716" s="536" t="s">
        <v>880</v>
      </c>
      <c r="G716" s="536" t="s">
        <v>1042</v>
      </c>
      <c r="H716" s="569" t="s">
        <v>633</v>
      </c>
      <c r="I716" s="325">
        <v>3</v>
      </c>
      <c r="J716" s="536" t="s">
        <v>779</v>
      </c>
      <c r="K716" s="325">
        <v>0</v>
      </c>
      <c r="L716" s="325">
        <v>156</v>
      </c>
      <c r="M716" s="325">
        <v>0</v>
      </c>
      <c r="N716" s="325">
        <f t="shared" si="14"/>
        <v>156</v>
      </c>
    </row>
    <row r="717" spans="1:14" s="804" customFormat="1">
      <c r="A717" s="565" t="s">
        <v>906</v>
      </c>
      <c r="B717" s="565" t="s">
        <v>906</v>
      </c>
      <c r="C717" s="565" t="s">
        <v>914</v>
      </c>
      <c r="D717" s="381">
        <v>2012</v>
      </c>
      <c r="E717" s="536" t="s">
        <v>883</v>
      </c>
      <c r="F717" s="536" t="s">
        <v>880</v>
      </c>
      <c r="G717" s="536" t="s">
        <v>1042</v>
      </c>
      <c r="H717" s="569" t="s">
        <v>656</v>
      </c>
      <c r="I717" s="325">
        <v>3</v>
      </c>
      <c r="J717" s="536" t="s">
        <v>779</v>
      </c>
      <c r="K717" s="325">
        <v>0</v>
      </c>
      <c r="L717" s="325">
        <v>15</v>
      </c>
      <c r="M717" s="325">
        <v>0</v>
      </c>
      <c r="N717" s="325">
        <f t="shared" si="14"/>
        <v>15</v>
      </c>
    </row>
    <row r="718" spans="1:14" s="804" customFormat="1">
      <c r="A718" s="565" t="s">
        <v>906</v>
      </c>
      <c r="B718" s="565" t="s">
        <v>906</v>
      </c>
      <c r="C718" s="565" t="s">
        <v>914</v>
      </c>
      <c r="D718" s="381">
        <v>2012</v>
      </c>
      <c r="E718" s="536" t="s">
        <v>883</v>
      </c>
      <c r="F718" s="536" t="s">
        <v>880</v>
      </c>
      <c r="G718" s="536" t="s">
        <v>1042</v>
      </c>
      <c r="H718" s="569" t="s">
        <v>1285</v>
      </c>
      <c r="I718" s="325">
        <v>3</v>
      </c>
      <c r="J718" s="536" t="s">
        <v>779</v>
      </c>
      <c r="K718" s="325">
        <v>0</v>
      </c>
      <c r="L718" s="325">
        <v>331</v>
      </c>
      <c r="M718" s="325">
        <v>0</v>
      </c>
      <c r="N718" s="325">
        <f t="shared" si="14"/>
        <v>331</v>
      </c>
    </row>
    <row r="719" spans="1:14" s="804" customFormat="1">
      <c r="A719" s="565" t="s">
        <v>906</v>
      </c>
      <c r="B719" s="565" t="s">
        <v>906</v>
      </c>
      <c r="C719" s="565" t="s">
        <v>914</v>
      </c>
      <c r="D719" s="381">
        <v>2012</v>
      </c>
      <c r="E719" s="536" t="s">
        <v>883</v>
      </c>
      <c r="F719" s="536" t="s">
        <v>880</v>
      </c>
      <c r="G719" s="536" t="s">
        <v>1042</v>
      </c>
      <c r="H719" s="569" t="s">
        <v>635</v>
      </c>
      <c r="I719" s="325">
        <v>3</v>
      </c>
      <c r="J719" s="536" t="s">
        <v>779</v>
      </c>
      <c r="K719" s="325">
        <v>0</v>
      </c>
      <c r="L719" s="325">
        <v>8</v>
      </c>
      <c r="M719" s="325">
        <v>0</v>
      </c>
      <c r="N719" s="325">
        <f t="shared" si="14"/>
        <v>8</v>
      </c>
    </row>
    <row r="720" spans="1:14" s="804" customFormat="1">
      <c r="A720" s="565" t="s">
        <v>906</v>
      </c>
      <c r="B720" s="565" t="s">
        <v>906</v>
      </c>
      <c r="C720" s="565" t="s">
        <v>914</v>
      </c>
      <c r="D720" s="381">
        <v>2012</v>
      </c>
      <c r="E720" s="536" t="s">
        <v>883</v>
      </c>
      <c r="F720" s="536" t="s">
        <v>880</v>
      </c>
      <c r="G720" s="536" t="s">
        <v>874</v>
      </c>
      <c r="H720" s="569" t="s">
        <v>1031</v>
      </c>
      <c r="I720" s="381">
        <v>2</v>
      </c>
      <c r="J720" s="536" t="s">
        <v>779</v>
      </c>
      <c r="K720" s="325">
        <v>0</v>
      </c>
      <c r="L720" s="325">
        <v>15</v>
      </c>
      <c r="M720" s="325">
        <v>0</v>
      </c>
      <c r="N720" s="325">
        <f t="shared" si="14"/>
        <v>15</v>
      </c>
    </row>
    <row r="721" spans="1:14" s="804" customFormat="1">
      <c r="A721" s="565" t="s">
        <v>906</v>
      </c>
      <c r="B721" s="565" t="s">
        <v>906</v>
      </c>
      <c r="C721" s="565" t="s">
        <v>914</v>
      </c>
      <c r="D721" s="381">
        <v>2012</v>
      </c>
      <c r="E721" s="536" t="s">
        <v>883</v>
      </c>
      <c r="F721" s="536" t="s">
        <v>880</v>
      </c>
      <c r="G721" s="536" t="s">
        <v>1042</v>
      </c>
      <c r="H721" s="569" t="s">
        <v>508</v>
      </c>
      <c r="I721" s="325">
        <v>2</v>
      </c>
      <c r="J721" s="536" t="s">
        <v>779</v>
      </c>
      <c r="K721" s="325">
        <v>0</v>
      </c>
      <c r="L721" s="325">
        <v>1</v>
      </c>
      <c r="M721" s="325">
        <v>0</v>
      </c>
      <c r="N721" s="325">
        <f t="shared" si="14"/>
        <v>1</v>
      </c>
    </row>
    <row r="722" spans="1:14" s="804" customFormat="1">
      <c r="A722" s="565" t="s">
        <v>906</v>
      </c>
      <c r="B722" s="565" t="s">
        <v>906</v>
      </c>
      <c r="C722" s="565" t="s">
        <v>914</v>
      </c>
      <c r="D722" s="381">
        <v>2012</v>
      </c>
      <c r="E722" s="536" t="s">
        <v>883</v>
      </c>
      <c r="F722" s="536" t="s">
        <v>880</v>
      </c>
      <c r="G722" s="536" t="s">
        <v>1042</v>
      </c>
      <c r="H722" s="569" t="s">
        <v>638</v>
      </c>
      <c r="I722" s="325">
        <v>2</v>
      </c>
      <c r="J722" s="536" t="s">
        <v>779</v>
      </c>
      <c r="K722" s="325">
        <v>0</v>
      </c>
      <c r="L722" s="325">
        <v>127</v>
      </c>
      <c r="M722" s="325">
        <v>0</v>
      </c>
      <c r="N722" s="325">
        <f t="shared" si="14"/>
        <v>127</v>
      </c>
    </row>
    <row r="723" spans="1:14" s="804" customFormat="1">
      <c r="A723" s="565" t="s">
        <v>906</v>
      </c>
      <c r="B723" s="565" t="s">
        <v>906</v>
      </c>
      <c r="C723" s="565" t="s">
        <v>914</v>
      </c>
      <c r="D723" s="381">
        <v>2012</v>
      </c>
      <c r="E723" s="536" t="s">
        <v>883</v>
      </c>
      <c r="F723" s="536" t="s">
        <v>880</v>
      </c>
      <c r="G723" s="536" t="s">
        <v>1042</v>
      </c>
      <c r="H723" s="569" t="s">
        <v>640</v>
      </c>
      <c r="I723" s="325">
        <v>3</v>
      </c>
      <c r="J723" s="536" t="s">
        <v>779</v>
      </c>
      <c r="K723" s="325">
        <v>0</v>
      </c>
      <c r="L723" s="325">
        <v>15</v>
      </c>
      <c r="M723" s="325">
        <v>0</v>
      </c>
      <c r="N723" s="325">
        <f t="shared" si="14"/>
        <v>15</v>
      </c>
    </row>
    <row r="724" spans="1:14" s="804" customFormat="1">
      <c r="A724" s="565" t="s">
        <v>906</v>
      </c>
      <c r="B724" s="565" t="s">
        <v>906</v>
      </c>
      <c r="C724" s="565" t="s">
        <v>914</v>
      </c>
      <c r="D724" s="381">
        <v>2012</v>
      </c>
      <c r="E724" s="536" t="s">
        <v>883</v>
      </c>
      <c r="F724" s="536" t="s">
        <v>880</v>
      </c>
      <c r="G724" s="536" t="s">
        <v>1042</v>
      </c>
      <c r="H724" s="569" t="s">
        <v>642</v>
      </c>
      <c r="I724" s="325">
        <v>3</v>
      </c>
      <c r="J724" s="536" t="s">
        <v>779</v>
      </c>
      <c r="K724" s="325">
        <v>0</v>
      </c>
      <c r="L724" s="325">
        <v>5</v>
      </c>
      <c r="M724" s="325">
        <v>0</v>
      </c>
      <c r="N724" s="325">
        <f t="shared" si="14"/>
        <v>5</v>
      </c>
    </row>
    <row r="725" spans="1:14" s="804" customFormat="1">
      <c r="A725" s="565" t="s">
        <v>906</v>
      </c>
      <c r="B725" s="565" t="s">
        <v>906</v>
      </c>
      <c r="C725" s="565" t="s">
        <v>914</v>
      </c>
      <c r="D725" s="381">
        <v>2012</v>
      </c>
      <c r="E725" s="536" t="s">
        <v>883</v>
      </c>
      <c r="F725" s="536" t="s">
        <v>880</v>
      </c>
      <c r="G725" s="536" t="s">
        <v>1042</v>
      </c>
      <c r="H725" s="569" t="s">
        <v>1062</v>
      </c>
      <c r="I725" s="325">
        <v>2</v>
      </c>
      <c r="J725" s="536" t="s">
        <v>779</v>
      </c>
      <c r="K725" s="325">
        <v>0</v>
      </c>
      <c r="L725" s="325">
        <v>43</v>
      </c>
      <c r="M725" s="325">
        <v>0</v>
      </c>
      <c r="N725" s="325">
        <f t="shared" si="14"/>
        <v>43</v>
      </c>
    </row>
    <row r="726" spans="1:14" s="804" customFormat="1">
      <c r="A726" s="565" t="s">
        <v>906</v>
      </c>
      <c r="B726" s="565" t="s">
        <v>906</v>
      </c>
      <c r="C726" s="565" t="s">
        <v>914</v>
      </c>
      <c r="D726" s="381">
        <v>2012</v>
      </c>
      <c r="E726" s="536" t="s">
        <v>883</v>
      </c>
      <c r="F726" s="536" t="s">
        <v>880</v>
      </c>
      <c r="G726" s="536" t="s">
        <v>1042</v>
      </c>
      <c r="H726" s="569" t="s">
        <v>510</v>
      </c>
      <c r="I726" s="325">
        <v>2</v>
      </c>
      <c r="J726" s="536" t="s">
        <v>779</v>
      </c>
      <c r="K726" s="325">
        <v>0</v>
      </c>
      <c r="L726" s="325">
        <v>1</v>
      </c>
      <c r="M726" s="325">
        <v>0</v>
      </c>
      <c r="N726" s="325">
        <f t="shared" si="14"/>
        <v>1</v>
      </c>
    </row>
    <row r="727" spans="1:14" s="804" customFormat="1">
      <c r="A727" s="565" t="s">
        <v>906</v>
      </c>
      <c r="B727" s="565" t="s">
        <v>906</v>
      </c>
      <c r="C727" s="565" t="s">
        <v>914</v>
      </c>
      <c r="D727" s="381">
        <v>2012</v>
      </c>
      <c r="E727" s="536" t="s">
        <v>883</v>
      </c>
      <c r="F727" s="536" t="s">
        <v>880</v>
      </c>
      <c r="G727" s="536" t="s">
        <v>1042</v>
      </c>
      <c r="H727" s="569" t="s">
        <v>1064</v>
      </c>
      <c r="I727" s="325">
        <v>3</v>
      </c>
      <c r="J727" s="536" t="s">
        <v>779</v>
      </c>
      <c r="K727" s="325">
        <v>0</v>
      </c>
      <c r="L727" s="325">
        <v>19</v>
      </c>
      <c r="M727" s="325">
        <v>0</v>
      </c>
      <c r="N727" s="325">
        <f t="shared" si="14"/>
        <v>19</v>
      </c>
    </row>
    <row r="728" spans="1:14" s="804" customFormat="1">
      <c r="A728" s="565" t="s">
        <v>906</v>
      </c>
      <c r="B728" s="565" t="s">
        <v>906</v>
      </c>
      <c r="C728" s="565" t="s">
        <v>914</v>
      </c>
      <c r="D728" s="381">
        <v>2012</v>
      </c>
      <c r="E728" s="536" t="s">
        <v>883</v>
      </c>
      <c r="F728" s="536" t="s">
        <v>880</v>
      </c>
      <c r="G728" s="536" t="s">
        <v>1042</v>
      </c>
      <c r="H728" s="569" t="s">
        <v>644</v>
      </c>
      <c r="I728" s="325">
        <v>3</v>
      </c>
      <c r="J728" s="536" t="s">
        <v>779</v>
      </c>
      <c r="K728" s="325">
        <v>0</v>
      </c>
      <c r="L728" s="325">
        <v>16</v>
      </c>
      <c r="M728" s="325">
        <v>0</v>
      </c>
      <c r="N728" s="325">
        <f t="shared" si="14"/>
        <v>16</v>
      </c>
    </row>
    <row r="729" spans="1:14" s="804" customFormat="1">
      <c r="A729" s="565" t="s">
        <v>906</v>
      </c>
      <c r="B729" s="565" t="s">
        <v>906</v>
      </c>
      <c r="C729" s="565" t="s">
        <v>914</v>
      </c>
      <c r="D729" s="381">
        <v>2012</v>
      </c>
      <c r="E729" s="536" t="s">
        <v>883</v>
      </c>
      <c r="F729" s="536" t="s">
        <v>880</v>
      </c>
      <c r="G729" s="536" t="s">
        <v>1042</v>
      </c>
      <c r="H729" s="569" t="s">
        <v>991</v>
      </c>
      <c r="I729" s="325">
        <v>1</v>
      </c>
      <c r="J729" s="536" t="s">
        <v>779</v>
      </c>
      <c r="K729" s="325">
        <v>0</v>
      </c>
      <c r="L729" s="325">
        <v>16</v>
      </c>
      <c r="M729" s="325">
        <v>0</v>
      </c>
      <c r="N729" s="325">
        <f t="shared" si="14"/>
        <v>16</v>
      </c>
    </row>
    <row r="730" spans="1:14" s="804" customFormat="1">
      <c r="A730" s="565" t="s">
        <v>906</v>
      </c>
      <c r="B730" s="565" t="s">
        <v>906</v>
      </c>
      <c r="C730" s="565" t="s">
        <v>914</v>
      </c>
      <c r="D730" s="381">
        <v>2012</v>
      </c>
      <c r="E730" s="536" t="s">
        <v>883</v>
      </c>
      <c r="F730" s="536" t="s">
        <v>880</v>
      </c>
      <c r="G730" s="536" t="s">
        <v>1042</v>
      </c>
      <c r="H730" s="569" t="s">
        <v>16</v>
      </c>
      <c r="I730" s="325">
        <v>1</v>
      </c>
      <c r="J730" s="536" t="s">
        <v>779</v>
      </c>
      <c r="K730" s="325">
        <v>0</v>
      </c>
      <c r="L730" s="325">
        <v>3</v>
      </c>
      <c r="M730" s="325">
        <v>0</v>
      </c>
      <c r="N730" s="325">
        <f t="shared" si="14"/>
        <v>3</v>
      </c>
    </row>
    <row r="731" spans="1:14" s="804" customFormat="1">
      <c r="A731" s="565" t="s">
        <v>906</v>
      </c>
      <c r="B731" s="565" t="s">
        <v>906</v>
      </c>
      <c r="C731" s="565" t="s">
        <v>914</v>
      </c>
      <c r="D731" s="381">
        <v>2012</v>
      </c>
      <c r="E731" s="536" t="s">
        <v>883</v>
      </c>
      <c r="F731" s="536" t="s">
        <v>880</v>
      </c>
      <c r="G731" s="536" t="s">
        <v>1042</v>
      </c>
      <c r="H731" s="569" t="s">
        <v>18</v>
      </c>
      <c r="I731" s="325">
        <v>1</v>
      </c>
      <c r="J731" s="536" t="s">
        <v>779</v>
      </c>
      <c r="K731" s="325">
        <v>0</v>
      </c>
      <c r="L731" s="325">
        <v>9</v>
      </c>
      <c r="M731" s="325">
        <v>0</v>
      </c>
      <c r="N731" s="325">
        <f t="shared" si="14"/>
        <v>9</v>
      </c>
    </row>
    <row r="732" spans="1:14" s="804" customFormat="1">
      <c r="A732" s="565" t="s">
        <v>906</v>
      </c>
      <c r="B732" s="565" t="s">
        <v>906</v>
      </c>
      <c r="C732" s="565" t="s">
        <v>914</v>
      </c>
      <c r="D732" s="381">
        <v>2012</v>
      </c>
      <c r="E732" s="536" t="s">
        <v>883</v>
      </c>
      <c r="F732" s="536" t="s">
        <v>880</v>
      </c>
      <c r="G732" s="536" t="s">
        <v>1042</v>
      </c>
      <c r="H732" s="569" t="s">
        <v>967</v>
      </c>
      <c r="I732" s="325">
        <v>1</v>
      </c>
      <c r="J732" s="536" t="s">
        <v>779</v>
      </c>
      <c r="K732" s="325">
        <v>0</v>
      </c>
      <c r="L732" s="325">
        <v>456</v>
      </c>
      <c r="M732" s="325">
        <v>0</v>
      </c>
      <c r="N732" s="325">
        <f t="shared" si="14"/>
        <v>456</v>
      </c>
    </row>
    <row r="733" spans="1:14" s="804" customFormat="1">
      <c r="A733" s="565" t="s">
        <v>906</v>
      </c>
      <c r="B733" s="565" t="s">
        <v>906</v>
      </c>
      <c r="C733" s="565" t="s">
        <v>914</v>
      </c>
      <c r="D733" s="381">
        <v>2012</v>
      </c>
      <c r="E733" s="536" t="s">
        <v>883</v>
      </c>
      <c r="F733" s="536" t="s">
        <v>880</v>
      </c>
      <c r="G733" s="536" t="s">
        <v>1042</v>
      </c>
      <c r="H733" s="569" t="s">
        <v>512</v>
      </c>
      <c r="I733" s="325">
        <v>2</v>
      </c>
      <c r="J733" s="536" t="s">
        <v>779</v>
      </c>
      <c r="K733" s="325">
        <v>0</v>
      </c>
      <c r="L733" s="325">
        <v>25</v>
      </c>
      <c r="M733" s="325">
        <v>0</v>
      </c>
      <c r="N733" s="325">
        <f t="shared" si="14"/>
        <v>25</v>
      </c>
    </row>
    <row r="734" spans="1:14" s="804" customFormat="1">
      <c r="A734" s="565" t="s">
        <v>906</v>
      </c>
      <c r="B734" s="565" t="s">
        <v>906</v>
      </c>
      <c r="C734" s="565" t="s">
        <v>914</v>
      </c>
      <c r="D734" s="381">
        <v>2012</v>
      </c>
      <c r="E734" s="536" t="s">
        <v>883</v>
      </c>
      <c r="F734" s="536" t="s">
        <v>880</v>
      </c>
      <c r="G734" s="536" t="s">
        <v>1042</v>
      </c>
      <c r="H734" s="569" t="s">
        <v>683</v>
      </c>
      <c r="I734" s="325">
        <v>3</v>
      </c>
      <c r="J734" s="536" t="s">
        <v>779</v>
      </c>
      <c r="K734" s="325">
        <v>0</v>
      </c>
      <c r="L734" s="325">
        <v>8</v>
      </c>
      <c r="M734" s="325">
        <v>0</v>
      </c>
      <c r="N734" s="325">
        <f t="shared" si="14"/>
        <v>8</v>
      </c>
    </row>
    <row r="735" spans="1:14" s="804" customFormat="1">
      <c r="A735" s="565" t="s">
        <v>906</v>
      </c>
      <c r="B735" s="565" t="s">
        <v>906</v>
      </c>
      <c r="C735" s="565" t="s">
        <v>914</v>
      </c>
      <c r="D735" s="381">
        <v>2012</v>
      </c>
      <c r="E735" s="536" t="s">
        <v>883</v>
      </c>
      <c r="F735" s="536" t="s">
        <v>880</v>
      </c>
      <c r="G735" s="536" t="s">
        <v>1042</v>
      </c>
      <c r="H735" s="569" t="s">
        <v>1068</v>
      </c>
      <c r="I735" s="325">
        <v>2</v>
      </c>
      <c r="J735" s="536" t="s">
        <v>779</v>
      </c>
      <c r="K735" s="325">
        <v>0</v>
      </c>
      <c r="L735" s="325">
        <v>33</v>
      </c>
      <c r="M735" s="325">
        <v>0</v>
      </c>
      <c r="N735" s="325">
        <f t="shared" si="14"/>
        <v>33</v>
      </c>
    </row>
    <row r="736" spans="1:14" s="804" customFormat="1">
      <c r="A736" s="565" t="s">
        <v>906</v>
      </c>
      <c r="B736" s="565" t="s">
        <v>906</v>
      </c>
      <c r="C736" s="565" t="s">
        <v>914</v>
      </c>
      <c r="D736" s="381">
        <v>2012</v>
      </c>
      <c r="E736" s="536" t="s">
        <v>883</v>
      </c>
      <c r="F736" s="536" t="s">
        <v>880</v>
      </c>
      <c r="G736" s="536" t="s">
        <v>874</v>
      </c>
      <c r="H736" s="569" t="s">
        <v>996</v>
      </c>
      <c r="I736" s="381">
        <v>2</v>
      </c>
      <c r="J736" s="536" t="s">
        <v>779</v>
      </c>
      <c r="K736" s="325">
        <v>0</v>
      </c>
      <c r="L736" s="325">
        <v>42</v>
      </c>
      <c r="M736" s="325">
        <v>0</v>
      </c>
      <c r="N736" s="325">
        <f t="shared" si="14"/>
        <v>42</v>
      </c>
    </row>
    <row r="737" spans="1:14" s="804" customFormat="1">
      <c r="A737" s="565" t="s">
        <v>906</v>
      </c>
      <c r="B737" s="565" t="s">
        <v>906</v>
      </c>
      <c r="C737" s="565" t="s">
        <v>914</v>
      </c>
      <c r="D737" s="381">
        <v>2012</v>
      </c>
      <c r="E737" s="536" t="s">
        <v>883</v>
      </c>
      <c r="F737" s="536" t="s">
        <v>880</v>
      </c>
      <c r="G737" s="536" t="s">
        <v>1042</v>
      </c>
      <c r="H737" s="569" t="s">
        <v>21</v>
      </c>
      <c r="I737" s="325">
        <v>3</v>
      </c>
      <c r="J737" s="536" t="s">
        <v>779</v>
      </c>
      <c r="K737" s="325">
        <v>0</v>
      </c>
      <c r="L737" s="325">
        <v>36</v>
      </c>
      <c r="M737" s="325">
        <v>0</v>
      </c>
      <c r="N737" s="325">
        <f t="shared" si="14"/>
        <v>36</v>
      </c>
    </row>
    <row r="738" spans="1:14" s="804" customFormat="1">
      <c r="A738" s="565" t="s">
        <v>906</v>
      </c>
      <c r="B738" s="565" t="s">
        <v>906</v>
      </c>
      <c r="C738" s="565" t="s">
        <v>914</v>
      </c>
      <c r="D738" s="381">
        <v>2012</v>
      </c>
      <c r="E738" s="536" t="s">
        <v>883</v>
      </c>
      <c r="F738" s="536" t="s">
        <v>880</v>
      </c>
      <c r="G738" s="536" t="s">
        <v>1042</v>
      </c>
      <c r="H738" s="569" t="s">
        <v>1069</v>
      </c>
      <c r="I738" s="325">
        <v>1</v>
      </c>
      <c r="J738" s="536" t="s">
        <v>779</v>
      </c>
      <c r="K738" s="325">
        <v>0</v>
      </c>
      <c r="L738" s="325">
        <v>1</v>
      </c>
      <c r="M738" s="325">
        <v>0</v>
      </c>
      <c r="N738" s="325">
        <f t="shared" si="14"/>
        <v>1</v>
      </c>
    </row>
    <row r="739" spans="1:14" s="804" customFormat="1">
      <c r="A739" s="565" t="s">
        <v>906</v>
      </c>
      <c r="B739" s="565" t="s">
        <v>906</v>
      </c>
      <c r="C739" s="565" t="s">
        <v>914</v>
      </c>
      <c r="D739" s="381">
        <v>2012</v>
      </c>
      <c r="E739" s="536" t="s">
        <v>883</v>
      </c>
      <c r="F739" s="536" t="s">
        <v>880</v>
      </c>
      <c r="G739" s="536" t="s">
        <v>1042</v>
      </c>
      <c r="H739" s="569" t="s">
        <v>646</v>
      </c>
      <c r="I739" s="325">
        <v>3</v>
      </c>
      <c r="J739" s="536" t="s">
        <v>779</v>
      </c>
      <c r="K739" s="325">
        <v>0</v>
      </c>
      <c r="L739" s="325">
        <v>10</v>
      </c>
      <c r="M739" s="325">
        <v>0</v>
      </c>
      <c r="N739" s="325">
        <f t="shared" si="14"/>
        <v>10</v>
      </c>
    </row>
    <row r="740" spans="1:14" s="804" customFormat="1">
      <c r="A740" s="565" t="s">
        <v>906</v>
      </c>
      <c r="B740" s="565" t="s">
        <v>906</v>
      </c>
      <c r="C740" s="565" t="s">
        <v>914</v>
      </c>
      <c r="D740" s="381">
        <v>2012</v>
      </c>
      <c r="E740" s="536" t="s">
        <v>883</v>
      </c>
      <c r="F740" s="536" t="s">
        <v>880</v>
      </c>
      <c r="G740" s="536" t="s">
        <v>1042</v>
      </c>
      <c r="H740" s="569" t="s">
        <v>1070</v>
      </c>
      <c r="I740" s="325">
        <v>2</v>
      </c>
      <c r="J740" s="536" t="s">
        <v>779</v>
      </c>
      <c r="K740" s="325">
        <v>0</v>
      </c>
      <c r="L740" s="325">
        <v>4</v>
      </c>
      <c r="M740" s="325">
        <v>0</v>
      </c>
      <c r="N740" s="325">
        <f t="shared" si="14"/>
        <v>4</v>
      </c>
    </row>
    <row r="741" spans="1:14" s="804" customFormat="1">
      <c r="A741" s="565" t="s">
        <v>906</v>
      </c>
      <c r="B741" s="565" t="s">
        <v>906</v>
      </c>
      <c r="C741" s="565" t="s">
        <v>914</v>
      </c>
      <c r="D741" s="381">
        <v>2012</v>
      </c>
      <c r="E741" s="536" t="s">
        <v>883</v>
      </c>
      <c r="F741" s="536" t="s">
        <v>880</v>
      </c>
      <c r="G741" s="536" t="s">
        <v>1042</v>
      </c>
      <c r="H741" s="569" t="s">
        <v>114</v>
      </c>
      <c r="I741" s="325">
        <v>3</v>
      </c>
      <c r="J741" s="536" t="s">
        <v>779</v>
      </c>
      <c r="K741" s="325">
        <v>0</v>
      </c>
      <c r="L741" s="325">
        <v>23</v>
      </c>
      <c r="M741" s="325">
        <v>0</v>
      </c>
      <c r="N741" s="325">
        <f t="shared" si="14"/>
        <v>23</v>
      </c>
    </row>
    <row r="742" spans="1:14" s="804" customFormat="1">
      <c r="A742" s="565" t="s">
        <v>906</v>
      </c>
      <c r="B742" s="565" t="s">
        <v>906</v>
      </c>
      <c r="C742" s="565" t="s">
        <v>914</v>
      </c>
      <c r="D742" s="381">
        <v>2012</v>
      </c>
      <c r="E742" s="536" t="s">
        <v>883</v>
      </c>
      <c r="F742" s="536" t="s">
        <v>880</v>
      </c>
      <c r="G742" s="536" t="s">
        <v>1042</v>
      </c>
      <c r="H742" s="569" t="s">
        <v>1050</v>
      </c>
      <c r="I742" s="325">
        <v>1</v>
      </c>
      <c r="J742" s="536" t="s">
        <v>779</v>
      </c>
      <c r="K742" s="325">
        <v>0</v>
      </c>
      <c r="L742" s="325">
        <v>109</v>
      </c>
      <c r="M742" s="325">
        <v>0</v>
      </c>
      <c r="N742" s="325">
        <f t="shared" si="14"/>
        <v>109</v>
      </c>
    </row>
    <row r="743" spans="1:14" s="804" customFormat="1">
      <c r="A743" s="565" t="s">
        <v>906</v>
      </c>
      <c r="B743" s="565" t="s">
        <v>906</v>
      </c>
      <c r="C743" s="565" t="s">
        <v>914</v>
      </c>
      <c r="D743" s="381">
        <v>2012</v>
      </c>
      <c r="E743" s="536" t="s">
        <v>883</v>
      </c>
      <c r="F743" s="536" t="s">
        <v>880</v>
      </c>
      <c r="G743" s="536" t="s">
        <v>1042</v>
      </c>
      <c r="H743" s="569" t="s">
        <v>1051</v>
      </c>
      <c r="I743" s="325">
        <v>2</v>
      </c>
      <c r="J743" s="536" t="s">
        <v>779</v>
      </c>
      <c r="K743" s="325">
        <v>0</v>
      </c>
      <c r="L743" s="325">
        <v>5</v>
      </c>
      <c r="M743" s="325">
        <v>0</v>
      </c>
      <c r="N743" s="325">
        <f t="shared" si="14"/>
        <v>5</v>
      </c>
    </row>
    <row r="744" spans="1:14" s="804" customFormat="1">
      <c r="A744" s="565" t="s">
        <v>906</v>
      </c>
      <c r="B744" s="565" t="s">
        <v>906</v>
      </c>
      <c r="C744" s="565" t="s">
        <v>914</v>
      </c>
      <c r="D744" s="381">
        <v>2012</v>
      </c>
      <c r="E744" s="536" t="s">
        <v>883</v>
      </c>
      <c r="F744" s="536" t="s">
        <v>880</v>
      </c>
      <c r="G744" s="536" t="s">
        <v>1042</v>
      </c>
      <c r="H744" s="569" t="s">
        <v>1035</v>
      </c>
      <c r="I744" s="325">
        <v>1</v>
      </c>
      <c r="J744" s="536" t="s">
        <v>779</v>
      </c>
      <c r="K744" s="325">
        <v>0</v>
      </c>
      <c r="L744" s="325">
        <v>1</v>
      </c>
      <c r="M744" s="325">
        <v>0</v>
      </c>
      <c r="N744" s="325">
        <f t="shared" si="14"/>
        <v>1</v>
      </c>
    </row>
    <row r="745" spans="1:14" s="804" customFormat="1">
      <c r="A745" s="565" t="s">
        <v>906</v>
      </c>
      <c r="B745" s="565" t="s">
        <v>906</v>
      </c>
      <c r="C745" s="565" t="s">
        <v>914</v>
      </c>
      <c r="D745" s="381">
        <v>2012</v>
      </c>
      <c r="E745" s="536" t="s">
        <v>883</v>
      </c>
      <c r="F745" s="536" t="s">
        <v>880</v>
      </c>
      <c r="G745" s="536" t="s">
        <v>1042</v>
      </c>
      <c r="H745" s="569" t="s">
        <v>516</v>
      </c>
      <c r="I745" s="325">
        <v>2</v>
      </c>
      <c r="J745" s="536" t="s">
        <v>779</v>
      </c>
      <c r="K745" s="325">
        <v>0</v>
      </c>
      <c r="L745" s="325">
        <v>48</v>
      </c>
      <c r="M745" s="325">
        <v>0</v>
      </c>
      <c r="N745" s="325">
        <f t="shared" si="14"/>
        <v>48</v>
      </c>
    </row>
    <row r="746" spans="1:14" s="804" customFormat="1">
      <c r="A746" s="565" t="s">
        <v>906</v>
      </c>
      <c r="B746" s="565" t="s">
        <v>906</v>
      </c>
      <c r="C746" s="565" t="s">
        <v>914</v>
      </c>
      <c r="D746" s="381">
        <v>2012</v>
      </c>
      <c r="E746" s="536" t="s">
        <v>883</v>
      </c>
      <c r="F746" s="536" t="s">
        <v>880</v>
      </c>
      <c r="G746" s="536" t="s">
        <v>1042</v>
      </c>
      <c r="H746" s="569" t="s">
        <v>997</v>
      </c>
      <c r="I746" s="325">
        <v>1</v>
      </c>
      <c r="J746" s="536" t="s">
        <v>779</v>
      </c>
      <c r="K746" s="325">
        <v>0</v>
      </c>
      <c r="L746" s="325">
        <v>4</v>
      </c>
      <c r="M746" s="325">
        <v>0</v>
      </c>
      <c r="N746" s="325">
        <f t="shared" si="14"/>
        <v>4</v>
      </c>
    </row>
    <row r="747" spans="1:14" s="804" customFormat="1">
      <c r="A747" s="565" t="s">
        <v>906</v>
      </c>
      <c r="B747" s="565" t="s">
        <v>906</v>
      </c>
      <c r="C747" s="565" t="s">
        <v>914</v>
      </c>
      <c r="D747" s="381">
        <v>2012</v>
      </c>
      <c r="E747" s="536" t="s">
        <v>883</v>
      </c>
      <c r="F747" s="536" t="s">
        <v>880</v>
      </c>
      <c r="G747" s="536" t="s">
        <v>1042</v>
      </c>
      <c r="H747" s="569" t="s">
        <v>998</v>
      </c>
      <c r="I747" s="325">
        <v>1</v>
      </c>
      <c r="J747" s="536" t="s">
        <v>779</v>
      </c>
      <c r="K747" s="325">
        <v>0</v>
      </c>
      <c r="L747" s="325">
        <v>113</v>
      </c>
      <c r="M747" s="325">
        <v>0</v>
      </c>
      <c r="N747" s="325">
        <f t="shared" si="14"/>
        <v>113</v>
      </c>
    </row>
    <row r="748" spans="1:14" s="804" customFormat="1">
      <c r="A748" s="565" t="s">
        <v>906</v>
      </c>
      <c r="B748" s="565" t="s">
        <v>906</v>
      </c>
      <c r="C748" s="565" t="s">
        <v>914</v>
      </c>
      <c r="D748" s="381">
        <v>2012</v>
      </c>
      <c r="E748" s="536" t="s">
        <v>883</v>
      </c>
      <c r="F748" s="536" t="s">
        <v>880</v>
      </c>
      <c r="G748" s="536" t="s">
        <v>1042</v>
      </c>
      <c r="H748" s="569" t="s">
        <v>410</v>
      </c>
      <c r="I748" s="325">
        <v>1</v>
      </c>
      <c r="J748" s="536" t="s">
        <v>779</v>
      </c>
      <c r="K748" s="325">
        <v>0</v>
      </c>
      <c r="L748" s="325">
        <v>1</v>
      </c>
      <c r="M748" s="325">
        <v>0</v>
      </c>
      <c r="N748" s="325">
        <f t="shared" si="14"/>
        <v>1</v>
      </c>
    </row>
    <row r="749" spans="1:14" s="804" customFormat="1">
      <c r="A749" s="565" t="s">
        <v>906</v>
      </c>
      <c r="B749" s="565" t="s">
        <v>906</v>
      </c>
      <c r="C749" s="565" t="s">
        <v>914</v>
      </c>
      <c r="D749" s="381">
        <v>2012</v>
      </c>
      <c r="E749" s="536" t="s">
        <v>883</v>
      </c>
      <c r="F749" s="536" t="s">
        <v>880</v>
      </c>
      <c r="G749" s="536" t="s">
        <v>1042</v>
      </c>
      <c r="H749" s="569" t="s">
        <v>999</v>
      </c>
      <c r="I749" s="325">
        <v>1</v>
      </c>
      <c r="J749" s="536" t="s">
        <v>779</v>
      </c>
      <c r="K749" s="325">
        <v>0</v>
      </c>
      <c r="L749" s="325">
        <v>4</v>
      </c>
      <c r="M749" s="325">
        <v>0</v>
      </c>
      <c r="N749" s="325">
        <f t="shared" ref="N749:N812" si="15">K749+L749+M749</f>
        <v>4</v>
      </c>
    </row>
    <row r="750" spans="1:14" s="804" customFormat="1">
      <c r="A750" s="565" t="s">
        <v>906</v>
      </c>
      <c r="B750" s="565" t="s">
        <v>906</v>
      </c>
      <c r="C750" s="565" t="s">
        <v>914</v>
      </c>
      <c r="D750" s="381">
        <v>2012</v>
      </c>
      <c r="E750" s="536" t="s">
        <v>883</v>
      </c>
      <c r="F750" s="536" t="s">
        <v>880</v>
      </c>
      <c r="G750" s="536" t="s">
        <v>1042</v>
      </c>
      <c r="H750" s="569" t="s">
        <v>144</v>
      </c>
      <c r="I750" s="325">
        <v>1</v>
      </c>
      <c r="J750" s="536" t="s">
        <v>779</v>
      </c>
      <c r="K750" s="325">
        <v>0</v>
      </c>
      <c r="L750" s="325">
        <v>1</v>
      </c>
      <c r="M750" s="325">
        <v>0</v>
      </c>
      <c r="N750" s="325">
        <f t="shared" si="15"/>
        <v>1</v>
      </c>
    </row>
    <row r="751" spans="1:14" s="804" customFormat="1">
      <c r="A751" s="565" t="s">
        <v>906</v>
      </c>
      <c r="B751" s="565" t="s">
        <v>906</v>
      </c>
      <c r="C751" s="565" t="s">
        <v>914</v>
      </c>
      <c r="D751" s="381">
        <v>2012</v>
      </c>
      <c r="E751" s="536" t="s">
        <v>883</v>
      </c>
      <c r="F751" s="536" t="s">
        <v>880</v>
      </c>
      <c r="G751" s="536" t="s">
        <v>1042</v>
      </c>
      <c r="H751" s="569" t="s">
        <v>1072</v>
      </c>
      <c r="I751" s="325">
        <v>1</v>
      </c>
      <c r="J751" s="536" t="s">
        <v>779</v>
      </c>
      <c r="K751" s="325">
        <v>0</v>
      </c>
      <c r="L751" s="325">
        <v>5</v>
      </c>
      <c r="M751" s="325">
        <v>0</v>
      </c>
      <c r="N751" s="325">
        <f t="shared" si="15"/>
        <v>5</v>
      </c>
    </row>
    <row r="752" spans="1:14" s="804" customFormat="1">
      <c r="A752" s="565" t="s">
        <v>906</v>
      </c>
      <c r="B752" s="565" t="s">
        <v>906</v>
      </c>
      <c r="C752" s="565" t="s">
        <v>914</v>
      </c>
      <c r="D752" s="381">
        <v>2012</v>
      </c>
      <c r="E752" s="536" t="s">
        <v>883</v>
      </c>
      <c r="F752" s="536" t="s">
        <v>880</v>
      </c>
      <c r="G752" s="536" t="s">
        <v>1042</v>
      </c>
      <c r="H752" s="569" t="s">
        <v>23</v>
      </c>
      <c r="I752" s="325">
        <v>1</v>
      </c>
      <c r="J752" s="536" t="s">
        <v>779</v>
      </c>
      <c r="K752" s="325">
        <v>0</v>
      </c>
      <c r="L752" s="325">
        <v>76</v>
      </c>
      <c r="M752" s="325">
        <v>0</v>
      </c>
      <c r="N752" s="325">
        <f t="shared" si="15"/>
        <v>76</v>
      </c>
    </row>
    <row r="753" spans="1:14" s="804" customFormat="1">
      <c r="A753" s="565" t="s">
        <v>906</v>
      </c>
      <c r="B753" s="565" t="s">
        <v>906</v>
      </c>
      <c r="C753" s="565" t="s">
        <v>914</v>
      </c>
      <c r="D753" s="381">
        <v>2012</v>
      </c>
      <c r="E753" s="536" t="s">
        <v>883</v>
      </c>
      <c r="F753" s="536" t="s">
        <v>880</v>
      </c>
      <c r="G753" s="536" t="s">
        <v>1042</v>
      </c>
      <c r="H753" s="569" t="s">
        <v>1038</v>
      </c>
      <c r="I753" s="325">
        <v>3</v>
      </c>
      <c r="J753" s="536" t="s">
        <v>779</v>
      </c>
      <c r="K753" s="325">
        <v>0</v>
      </c>
      <c r="L753" s="325">
        <v>1</v>
      </c>
      <c r="M753" s="325">
        <v>0</v>
      </c>
      <c r="N753" s="325">
        <f t="shared" si="15"/>
        <v>1</v>
      </c>
    </row>
    <row r="754" spans="1:14" s="804" customFormat="1">
      <c r="A754" s="565" t="s">
        <v>906</v>
      </c>
      <c r="B754" s="565" t="s">
        <v>906</v>
      </c>
      <c r="C754" s="565" t="s">
        <v>914</v>
      </c>
      <c r="D754" s="381">
        <v>2012</v>
      </c>
      <c r="E754" s="536" t="s">
        <v>883</v>
      </c>
      <c r="F754" s="536" t="s">
        <v>880</v>
      </c>
      <c r="G754" s="536" t="s">
        <v>1042</v>
      </c>
      <c r="H754" s="569" t="s">
        <v>586</v>
      </c>
      <c r="I754" s="325">
        <v>2</v>
      </c>
      <c r="J754" s="536" t="s">
        <v>779</v>
      </c>
      <c r="K754" s="325">
        <v>0</v>
      </c>
      <c r="L754" s="325">
        <v>96</v>
      </c>
      <c r="M754" s="325">
        <v>0</v>
      </c>
      <c r="N754" s="325">
        <f t="shared" si="15"/>
        <v>96</v>
      </c>
    </row>
    <row r="755" spans="1:14" s="804" customFormat="1">
      <c r="A755" s="565" t="s">
        <v>906</v>
      </c>
      <c r="B755" s="565" t="s">
        <v>906</v>
      </c>
      <c r="C755" s="565" t="s">
        <v>914</v>
      </c>
      <c r="D755" s="381">
        <v>2012</v>
      </c>
      <c r="E755" s="536" t="s">
        <v>883</v>
      </c>
      <c r="F755" s="536" t="s">
        <v>880</v>
      </c>
      <c r="G755" s="536" t="s">
        <v>1042</v>
      </c>
      <c r="H755" s="569" t="s">
        <v>518</v>
      </c>
      <c r="I755" s="325">
        <v>2</v>
      </c>
      <c r="J755" s="536" t="s">
        <v>779</v>
      </c>
      <c r="K755" s="325">
        <v>0</v>
      </c>
      <c r="L755" s="325">
        <v>13</v>
      </c>
      <c r="M755" s="325">
        <v>0</v>
      </c>
      <c r="N755" s="325">
        <f t="shared" si="15"/>
        <v>13</v>
      </c>
    </row>
    <row r="756" spans="1:14" s="804" customFormat="1">
      <c r="A756" s="565" t="s">
        <v>906</v>
      </c>
      <c r="B756" s="565" t="s">
        <v>906</v>
      </c>
      <c r="C756" s="565" t="s">
        <v>914</v>
      </c>
      <c r="D756" s="381">
        <v>2012</v>
      </c>
      <c r="E756" s="536" t="s">
        <v>883</v>
      </c>
      <c r="F756" s="536" t="s">
        <v>880</v>
      </c>
      <c r="G756" s="536" t="s">
        <v>1042</v>
      </c>
      <c r="H756" s="569" t="s">
        <v>74</v>
      </c>
      <c r="I756" s="325">
        <v>3</v>
      </c>
      <c r="J756" s="536" t="s">
        <v>779</v>
      </c>
      <c r="K756" s="325">
        <v>0</v>
      </c>
      <c r="L756" s="325">
        <v>126</v>
      </c>
      <c r="M756" s="325">
        <v>0</v>
      </c>
      <c r="N756" s="325">
        <f t="shared" si="15"/>
        <v>126</v>
      </c>
    </row>
    <row r="757" spans="1:14" s="804" customFormat="1">
      <c r="A757" s="565" t="s">
        <v>906</v>
      </c>
      <c r="B757" s="565" t="s">
        <v>906</v>
      </c>
      <c r="C757" s="565" t="s">
        <v>914</v>
      </c>
      <c r="D757" s="381">
        <v>2012</v>
      </c>
      <c r="E757" s="536" t="s">
        <v>883</v>
      </c>
      <c r="F757" s="536" t="s">
        <v>880</v>
      </c>
      <c r="G757" s="536" t="s">
        <v>1042</v>
      </c>
      <c r="H757" s="569" t="s">
        <v>1019</v>
      </c>
      <c r="I757" s="325">
        <v>2</v>
      </c>
      <c r="J757" s="536" t="s">
        <v>779</v>
      </c>
      <c r="K757" s="325">
        <v>0</v>
      </c>
      <c r="L757" s="325">
        <v>2</v>
      </c>
      <c r="M757" s="325">
        <v>0</v>
      </c>
      <c r="N757" s="325">
        <f t="shared" si="15"/>
        <v>2</v>
      </c>
    </row>
    <row r="758" spans="1:14" s="804" customFormat="1">
      <c r="A758" s="565" t="s">
        <v>906</v>
      </c>
      <c r="B758" s="565" t="s">
        <v>906</v>
      </c>
      <c r="C758" s="565" t="s">
        <v>914</v>
      </c>
      <c r="D758" s="381">
        <v>2012</v>
      </c>
      <c r="E758" s="536" t="s">
        <v>883</v>
      </c>
      <c r="F758" s="536" t="s">
        <v>880</v>
      </c>
      <c r="G758" s="536" t="s">
        <v>1042</v>
      </c>
      <c r="H758" s="569" t="s">
        <v>669</v>
      </c>
      <c r="I758" s="325">
        <v>3</v>
      </c>
      <c r="J758" s="536" t="s">
        <v>779</v>
      </c>
      <c r="K758" s="325">
        <v>0</v>
      </c>
      <c r="L758" s="325">
        <v>4</v>
      </c>
      <c r="M758" s="325">
        <v>0</v>
      </c>
      <c r="N758" s="325">
        <f t="shared" si="15"/>
        <v>4</v>
      </c>
    </row>
    <row r="759" spans="1:14" s="804" customFormat="1">
      <c r="A759" s="565" t="s">
        <v>906</v>
      </c>
      <c r="B759" s="565" t="s">
        <v>906</v>
      </c>
      <c r="C759" s="565" t="s">
        <v>914</v>
      </c>
      <c r="D759" s="381">
        <v>2012</v>
      </c>
      <c r="E759" s="536" t="s">
        <v>883</v>
      </c>
      <c r="F759" s="536" t="s">
        <v>880</v>
      </c>
      <c r="G759" s="536" t="s">
        <v>1042</v>
      </c>
      <c r="H759" s="569" t="s">
        <v>650</v>
      </c>
      <c r="I759" s="325">
        <v>3</v>
      </c>
      <c r="J759" s="536" t="s">
        <v>779</v>
      </c>
      <c r="K759" s="325">
        <v>0</v>
      </c>
      <c r="L759" s="325">
        <v>362</v>
      </c>
      <c r="M759" s="325">
        <v>0</v>
      </c>
      <c r="N759" s="325">
        <f t="shared" si="15"/>
        <v>362</v>
      </c>
    </row>
    <row r="760" spans="1:14" s="804" customFormat="1">
      <c r="A760" s="565" t="s">
        <v>906</v>
      </c>
      <c r="B760" s="565" t="s">
        <v>906</v>
      </c>
      <c r="C760" s="565" t="s">
        <v>914</v>
      </c>
      <c r="D760" s="381">
        <v>2012</v>
      </c>
      <c r="E760" s="536" t="s">
        <v>883</v>
      </c>
      <c r="F760" s="536" t="s">
        <v>880</v>
      </c>
      <c r="G760" s="536" t="s">
        <v>1042</v>
      </c>
      <c r="H760" s="569" t="s">
        <v>651</v>
      </c>
      <c r="I760" s="325">
        <v>3</v>
      </c>
      <c r="J760" s="536" t="s">
        <v>779</v>
      </c>
      <c r="K760" s="325">
        <v>0</v>
      </c>
      <c r="L760" s="325">
        <v>210</v>
      </c>
      <c r="M760" s="325">
        <v>0</v>
      </c>
      <c r="N760" s="325">
        <f t="shared" si="15"/>
        <v>210</v>
      </c>
    </row>
    <row r="761" spans="1:14" s="804" customFormat="1">
      <c r="A761" s="565" t="s">
        <v>906</v>
      </c>
      <c r="B761" s="565" t="s">
        <v>906</v>
      </c>
      <c r="C761" s="565" t="s">
        <v>914</v>
      </c>
      <c r="D761" s="381">
        <v>2012</v>
      </c>
      <c r="E761" s="536" t="s">
        <v>883</v>
      </c>
      <c r="F761" s="536" t="s">
        <v>880</v>
      </c>
      <c r="G761" s="536" t="s">
        <v>1042</v>
      </c>
      <c r="H761" s="569" t="s">
        <v>956</v>
      </c>
      <c r="I761" s="325">
        <v>1</v>
      </c>
      <c r="J761" s="536" t="s">
        <v>779</v>
      </c>
      <c r="K761" s="325">
        <v>0</v>
      </c>
      <c r="L761" s="325">
        <v>125</v>
      </c>
      <c r="M761" s="325">
        <v>0</v>
      </c>
      <c r="N761" s="325">
        <f t="shared" si="15"/>
        <v>125</v>
      </c>
    </row>
    <row r="762" spans="1:14" s="804" customFormat="1">
      <c r="A762" s="565" t="s">
        <v>906</v>
      </c>
      <c r="B762" s="565" t="s">
        <v>906</v>
      </c>
      <c r="C762" s="565" t="s">
        <v>914</v>
      </c>
      <c r="D762" s="381">
        <v>2012</v>
      </c>
      <c r="E762" s="536" t="s">
        <v>883</v>
      </c>
      <c r="F762" s="536" t="s">
        <v>880</v>
      </c>
      <c r="G762" s="536" t="s">
        <v>1042</v>
      </c>
      <c r="H762" s="569" t="s">
        <v>27</v>
      </c>
      <c r="I762" s="325">
        <v>2</v>
      </c>
      <c r="J762" s="536" t="s">
        <v>779</v>
      </c>
      <c r="K762" s="325">
        <v>0</v>
      </c>
      <c r="L762" s="325">
        <v>88</v>
      </c>
      <c r="M762" s="325">
        <v>0</v>
      </c>
      <c r="N762" s="325">
        <f t="shared" si="15"/>
        <v>88</v>
      </c>
    </row>
    <row r="763" spans="1:14" s="804" customFormat="1">
      <c r="A763" s="565" t="s">
        <v>906</v>
      </c>
      <c r="B763" s="565" t="s">
        <v>906</v>
      </c>
      <c r="C763" s="565" t="s">
        <v>914</v>
      </c>
      <c r="D763" s="381">
        <v>2012</v>
      </c>
      <c r="E763" s="536" t="s">
        <v>883</v>
      </c>
      <c r="F763" s="536" t="s">
        <v>880</v>
      </c>
      <c r="G763" s="536" t="s">
        <v>1042</v>
      </c>
      <c r="H763" s="569" t="s">
        <v>652</v>
      </c>
      <c r="I763" s="325">
        <v>3</v>
      </c>
      <c r="J763" s="536" t="s">
        <v>779</v>
      </c>
      <c r="K763" s="325">
        <v>0</v>
      </c>
      <c r="L763" s="325">
        <v>29</v>
      </c>
      <c r="M763" s="325">
        <v>0</v>
      </c>
      <c r="N763" s="325">
        <f t="shared" si="15"/>
        <v>29</v>
      </c>
    </row>
    <row r="764" spans="1:14" s="804" customFormat="1">
      <c r="A764" s="565" t="s">
        <v>906</v>
      </c>
      <c r="B764" s="565" t="s">
        <v>906</v>
      </c>
      <c r="C764" s="565" t="s">
        <v>914</v>
      </c>
      <c r="D764" s="381">
        <v>2012</v>
      </c>
      <c r="E764" s="536" t="s">
        <v>883</v>
      </c>
      <c r="F764" s="536" t="s">
        <v>880</v>
      </c>
      <c r="G764" s="536" t="s">
        <v>1042</v>
      </c>
      <c r="H764" s="569" t="s">
        <v>653</v>
      </c>
      <c r="I764" s="325">
        <v>3</v>
      </c>
      <c r="J764" s="536" t="s">
        <v>779</v>
      </c>
      <c r="K764" s="325">
        <v>0</v>
      </c>
      <c r="L764" s="325">
        <v>1</v>
      </c>
      <c r="M764" s="325">
        <v>0</v>
      </c>
      <c r="N764" s="325">
        <f t="shared" si="15"/>
        <v>1</v>
      </c>
    </row>
    <row r="765" spans="1:14" s="804" customFormat="1">
      <c r="A765" s="565" t="s">
        <v>906</v>
      </c>
      <c r="B765" s="565" t="s">
        <v>906</v>
      </c>
      <c r="C765" s="565" t="s">
        <v>914</v>
      </c>
      <c r="D765" s="381">
        <v>2012</v>
      </c>
      <c r="E765" s="536" t="s">
        <v>883</v>
      </c>
      <c r="F765" s="536" t="s">
        <v>880</v>
      </c>
      <c r="G765" s="536" t="s">
        <v>1042</v>
      </c>
      <c r="H765" s="569" t="s">
        <v>1005</v>
      </c>
      <c r="I765" s="325">
        <v>2</v>
      </c>
      <c r="J765" s="536" t="s">
        <v>779</v>
      </c>
      <c r="K765" s="325">
        <v>0</v>
      </c>
      <c r="L765" s="325">
        <v>172</v>
      </c>
      <c r="M765" s="325">
        <v>0</v>
      </c>
      <c r="N765" s="325">
        <f t="shared" si="15"/>
        <v>172</v>
      </c>
    </row>
    <row r="766" spans="1:14" s="804" customFormat="1">
      <c r="A766" s="565" t="s">
        <v>906</v>
      </c>
      <c r="B766" s="565" t="s">
        <v>906</v>
      </c>
      <c r="C766" s="565" t="s">
        <v>914</v>
      </c>
      <c r="D766" s="381">
        <v>2012</v>
      </c>
      <c r="E766" s="536" t="s">
        <v>883</v>
      </c>
      <c r="F766" s="536" t="s">
        <v>880</v>
      </c>
      <c r="G766" s="536" t="s">
        <v>1042</v>
      </c>
      <c r="H766" s="569" t="s">
        <v>28</v>
      </c>
      <c r="I766" s="325">
        <v>3</v>
      </c>
      <c r="J766" s="536" t="s">
        <v>779</v>
      </c>
      <c r="K766" s="325">
        <v>0</v>
      </c>
      <c r="L766" s="325">
        <v>2</v>
      </c>
      <c r="M766" s="325">
        <v>0</v>
      </c>
      <c r="N766" s="325">
        <f t="shared" si="15"/>
        <v>2</v>
      </c>
    </row>
    <row r="767" spans="1:14" s="804" customFormat="1">
      <c r="A767" s="565" t="s">
        <v>906</v>
      </c>
      <c r="B767" s="565" t="s">
        <v>906</v>
      </c>
      <c r="C767" s="565" t="s">
        <v>914</v>
      </c>
      <c r="D767" s="381">
        <v>2012</v>
      </c>
      <c r="E767" s="536" t="s">
        <v>883</v>
      </c>
      <c r="F767" s="536" t="s">
        <v>880</v>
      </c>
      <c r="G767" s="536" t="s">
        <v>1042</v>
      </c>
      <c r="H767" s="569" t="s">
        <v>622</v>
      </c>
      <c r="I767" s="381">
        <v>2</v>
      </c>
      <c r="J767" s="536" t="s">
        <v>779</v>
      </c>
      <c r="K767" s="325">
        <v>0</v>
      </c>
      <c r="L767" s="325">
        <v>1304</v>
      </c>
      <c r="M767" s="325">
        <v>0</v>
      </c>
      <c r="N767" s="325">
        <f t="shared" si="15"/>
        <v>1304</v>
      </c>
    </row>
    <row r="768" spans="1:14" s="804" customFormat="1">
      <c r="A768" s="565" t="s">
        <v>906</v>
      </c>
      <c r="B768" s="565" t="s">
        <v>906</v>
      </c>
      <c r="C768" s="565" t="s">
        <v>914</v>
      </c>
      <c r="D768" s="381">
        <v>2012</v>
      </c>
      <c r="E768" s="536" t="s">
        <v>883</v>
      </c>
      <c r="F768" s="536" t="s">
        <v>880</v>
      </c>
      <c r="G768" s="536" t="s">
        <v>1042</v>
      </c>
      <c r="H768" s="569" t="s">
        <v>690</v>
      </c>
      <c r="I768" s="325">
        <v>3</v>
      </c>
      <c r="J768" s="536" t="s">
        <v>779</v>
      </c>
      <c r="K768" s="325">
        <v>0</v>
      </c>
      <c r="L768" s="325">
        <v>8</v>
      </c>
      <c r="M768" s="325">
        <v>0</v>
      </c>
      <c r="N768" s="325">
        <f t="shared" si="15"/>
        <v>8</v>
      </c>
    </row>
    <row r="769" spans="1:14" s="804" customFormat="1">
      <c r="A769" s="565" t="s">
        <v>906</v>
      </c>
      <c r="B769" s="565" t="s">
        <v>906</v>
      </c>
      <c r="C769" s="565" t="s">
        <v>914</v>
      </c>
      <c r="D769" s="381">
        <v>2012</v>
      </c>
      <c r="E769" s="536" t="s">
        <v>883</v>
      </c>
      <c r="F769" s="536" t="s">
        <v>880</v>
      </c>
      <c r="G769" s="536" t="s">
        <v>1042</v>
      </c>
      <c r="H769" s="569" t="s">
        <v>1075</v>
      </c>
      <c r="I769" s="325">
        <v>2</v>
      </c>
      <c r="J769" s="536" t="s">
        <v>779</v>
      </c>
      <c r="K769" s="325">
        <v>0</v>
      </c>
      <c r="L769" s="325">
        <v>22</v>
      </c>
      <c r="M769" s="325">
        <v>0</v>
      </c>
      <c r="N769" s="325">
        <f t="shared" si="15"/>
        <v>22</v>
      </c>
    </row>
    <row r="770" spans="1:14" s="804" customFormat="1">
      <c r="A770" s="565" t="s">
        <v>906</v>
      </c>
      <c r="B770" s="565" t="s">
        <v>906</v>
      </c>
      <c r="C770" s="565" t="s">
        <v>914</v>
      </c>
      <c r="D770" s="381">
        <v>2012</v>
      </c>
      <c r="E770" s="536" t="s">
        <v>883</v>
      </c>
      <c r="F770" s="536" t="s">
        <v>880</v>
      </c>
      <c r="G770" s="536" t="s">
        <v>1042</v>
      </c>
      <c r="H770" s="569" t="s">
        <v>502</v>
      </c>
      <c r="I770" s="325">
        <v>2</v>
      </c>
      <c r="J770" s="536" t="s">
        <v>780</v>
      </c>
      <c r="K770" s="325">
        <v>0</v>
      </c>
      <c r="L770" s="325">
        <v>23</v>
      </c>
      <c r="M770" s="325">
        <v>0</v>
      </c>
      <c r="N770" s="325">
        <f t="shared" si="15"/>
        <v>23</v>
      </c>
    </row>
    <row r="771" spans="1:14" s="804" customFormat="1">
      <c r="A771" s="565" t="s">
        <v>906</v>
      </c>
      <c r="B771" s="565" t="s">
        <v>906</v>
      </c>
      <c r="C771" s="565" t="s">
        <v>914</v>
      </c>
      <c r="D771" s="381">
        <v>2012</v>
      </c>
      <c r="E771" s="536" t="s">
        <v>883</v>
      </c>
      <c r="F771" s="536" t="s">
        <v>880</v>
      </c>
      <c r="G771" s="536" t="s">
        <v>1042</v>
      </c>
      <c r="H771" s="569" t="s">
        <v>1056</v>
      </c>
      <c r="I771" s="325">
        <v>2</v>
      </c>
      <c r="J771" s="536" t="s">
        <v>780</v>
      </c>
      <c r="K771" s="325">
        <v>0</v>
      </c>
      <c r="L771" s="325">
        <v>18</v>
      </c>
      <c r="M771" s="325">
        <v>0</v>
      </c>
      <c r="N771" s="325">
        <f t="shared" si="15"/>
        <v>18</v>
      </c>
    </row>
    <row r="772" spans="1:14" s="804" customFormat="1">
      <c r="A772" s="565" t="s">
        <v>906</v>
      </c>
      <c r="B772" s="565" t="s">
        <v>906</v>
      </c>
      <c r="C772" s="565" t="s">
        <v>914</v>
      </c>
      <c r="D772" s="381">
        <v>2012</v>
      </c>
      <c r="E772" s="536" t="s">
        <v>883</v>
      </c>
      <c r="F772" s="536" t="s">
        <v>880</v>
      </c>
      <c r="G772" s="536" t="s">
        <v>1042</v>
      </c>
      <c r="H772" s="569" t="s">
        <v>633</v>
      </c>
      <c r="I772" s="325">
        <v>3</v>
      </c>
      <c r="J772" s="536" t="s">
        <v>780</v>
      </c>
      <c r="K772" s="325">
        <v>0</v>
      </c>
      <c r="L772" s="325">
        <v>2</v>
      </c>
      <c r="M772" s="325">
        <v>0</v>
      </c>
      <c r="N772" s="325">
        <f t="shared" si="15"/>
        <v>2</v>
      </c>
    </row>
    <row r="773" spans="1:14" s="804" customFormat="1">
      <c r="A773" s="565" t="s">
        <v>906</v>
      </c>
      <c r="B773" s="565" t="s">
        <v>906</v>
      </c>
      <c r="C773" s="565" t="s">
        <v>914</v>
      </c>
      <c r="D773" s="381">
        <v>2012</v>
      </c>
      <c r="E773" s="536" t="s">
        <v>883</v>
      </c>
      <c r="F773" s="536" t="s">
        <v>880</v>
      </c>
      <c r="G773" s="536" t="s">
        <v>1042</v>
      </c>
      <c r="H773" s="569" t="s">
        <v>1285</v>
      </c>
      <c r="I773" s="325">
        <v>3</v>
      </c>
      <c r="J773" s="536" t="s">
        <v>780</v>
      </c>
      <c r="K773" s="325">
        <v>0</v>
      </c>
      <c r="L773" s="325">
        <v>8</v>
      </c>
      <c r="M773" s="325">
        <v>0</v>
      </c>
      <c r="N773" s="325">
        <f t="shared" si="15"/>
        <v>8</v>
      </c>
    </row>
    <row r="774" spans="1:14" s="804" customFormat="1">
      <c r="A774" s="565" t="s">
        <v>906</v>
      </c>
      <c r="B774" s="565" t="s">
        <v>906</v>
      </c>
      <c r="C774" s="565" t="s">
        <v>914</v>
      </c>
      <c r="D774" s="381">
        <v>2012</v>
      </c>
      <c r="E774" s="536" t="s">
        <v>883</v>
      </c>
      <c r="F774" s="536" t="s">
        <v>880</v>
      </c>
      <c r="G774" s="536" t="s">
        <v>874</v>
      </c>
      <c r="H774" s="569" t="s">
        <v>1031</v>
      </c>
      <c r="I774" s="381">
        <v>2</v>
      </c>
      <c r="J774" s="536" t="s">
        <v>780</v>
      </c>
      <c r="K774" s="325">
        <v>0</v>
      </c>
      <c r="L774" s="325">
        <v>9</v>
      </c>
      <c r="M774" s="325">
        <v>0</v>
      </c>
      <c r="N774" s="325">
        <f t="shared" si="15"/>
        <v>9</v>
      </c>
    </row>
    <row r="775" spans="1:14" s="804" customFormat="1">
      <c r="A775" s="565" t="s">
        <v>906</v>
      </c>
      <c r="B775" s="565" t="s">
        <v>906</v>
      </c>
      <c r="C775" s="565" t="s">
        <v>914</v>
      </c>
      <c r="D775" s="381">
        <v>2012</v>
      </c>
      <c r="E775" s="536" t="s">
        <v>883</v>
      </c>
      <c r="F775" s="536" t="s">
        <v>880</v>
      </c>
      <c r="G775" s="536" t="s">
        <v>1042</v>
      </c>
      <c r="H775" s="569" t="s">
        <v>508</v>
      </c>
      <c r="I775" s="325">
        <v>2</v>
      </c>
      <c r="J775" s="536" t="s">
        <v>780</v>
      </c>
      <c r="K775" s="325">
        <v>0</v>
      </c>
      <c r="L775" s="325">
        <v>6</v>
      </c>
      <c r="M775" s="325">
        <v>0</v>
      </c>
      <c r="N775" s="325">
        <f t="shared" si="15"/>
        <v>6</v>
      </c>
    </row>
    <row r="776" spans="1:14" s="804" customFormat="1">
      <c r="A776" s="565" t="s">
        <v>906</v>
      </c>
      <c r="B776" s="565" t="s">
        <v>906</v>
      </c>
      <c r="C776" s="565" t="s">
        <v>914</v>
      </c>
      <c r="D776" s="381">
        <v>2012</v>
      </c>
      <c r="E776" s="536" t="s">
        <v>883</v>
      </c>
      <c r="F776" s="536" t="s">
        <v>880</v>
      </c>
      <c r="G776" s="536" t="s">
        <v>1042</v>
      </c>
      <c r="H776" s="569" t="s">
        <v>638</v>
      </c>
      <c r="I776" s="325">
        <v>2</v>
      </c>
      <c r="J776" s="536" t="s">
        <v>780</v>
      </c>
      <c r="K776" s="325">
        <v>0</v>
      </c>
      <c r="L776" s="325">
        <v>4</v>
      </c>
      <c r="M776" s="325">
        <v>0</v>
      </c>
      <c r="N776" s="325">
        <f t="shared" si="15"/>
        <v>4</v>
      </c>
    </row>
    <row r="777" spans="1:14" s="804" customFormat="1">
      <c r="A777" s="565" t="s">
        <v>906</v>
      </c>
      <c r="B777" s="565" t="s">
        <v>906</v>
      </c>
      <c r="C777" s="565" t="s">
        <v>914</v>
      </c>
      <c r="D777" s="381">
        <v>2012</v>
      </c>
      <c r="E777" s="536" t="s">
        <v>883</v>
      </c>
      <c r="F777" s="536" t="s">
        <v>880</v>
      </c>
      <c r="G777" s="536" t="s">
        <v>1042</v>
      </c>
      <c r="H777" s="569" t="s">
        <v>640</v>
      </c>
      <c r="I777" s="325">
        <v>3</v>
      </c>
      <c r="J777" s="536" t="s">
        <v>780</v>
      </c>
      <c r="K777" s="325">
        <v>0</v>
      </c>
      <c r="L777" s="325">
        <v>9</v>
      </c>
      <c r="M777" s="325">
        <v>0</v>
      </c>
      <c r="N777" s="325">
        <f t="shared" si="15"/>
        <v>9</v>
      </c>
    </row>
    <row r="778" spans="1:14" s="804" customFormat="1">
      <c r="A778" s="565" t="s">
        <v>906</v>
      </c>
      <c r="B778" s="565" t="s">
        <v>906</v>
      </c>
      <c r="C778" s="565" t="s">
        <v>914</v>
      </c>
      <c r="D778" s="381">
        <v>2012</v>
      </c>
      <c r="E778" s="536" t="s">
        <v>883</v>
      </c>
      <c r="F778" s="536" t="s">
        <v>880</v>
      </c>
      <c r="G778" s="536" t="s">
        <v>1042</v>
      </c>
      <c r="H778" s="569" t="s">
        <v>641</v>
      </c>
      <c r="I778" s="325">
        <v>3</v>
      </c>
      <c r="J778" s="536" t="s">
        <v>780</v>
      </c>
      <c r="K778" s="325">
        <v>0</v>
      </c>
      <c r="L778" s="325">
        <v>65</v>
      </c>
      <c r="M778" s="325">
        <v>0</v>
      </c>
      <c r="N778" s="325">
        <f t="shared" si="15"/>
        <v>65</v>
      </c>
    </row>
    <row r="779" spans="1:14" s="804" customFormat="1">
      <c r="A779" s="565" t="s">
        <v>906</v>
      </c>
      <c r="B779" s="565" t="s">
        <v>906</v>
      </c>
      <c r="C779" s="565" t="s">
        <v>914</v>
      </c>
      <c r="D779" s="381">
        <v>2012</v>
      </c>
      <c r="E779" s="536" t="s">
        <v>883</v>
      </c>
      <c r="F779" s="536" t="s">
        <v>880</v>
      </c>
      <c r="G779" s="536" t="s">
        <v>1042</v>
      </c>
      <c r="H779" s="569" t="s">
        <v>1062</v>
      </c>
      <c r="I779" s="325">
        <v>2</v>
      </c>
      <c r="J779" s="536" t="s">
        <v>780</v>
      </c>
      <c r="K779" s="325">
        <v>0</v>
      </c>
      <c r="L779" s="325">
        <v>9</v>
      </c>
      <c r="M779" s="325">
        <v>0</v>
      </c>
      <c r="N779" s="325">
        <f t="shared" si="15"/>
        <v>9</v>
      </c>
    </row>
    <row r="780" spans="1:14" s="804" customFormat="1">
      <c r="A780" s="565" t="s">
        <v>906</v>
      </c>
      <c r="B780" s="565" t="s">
        <v>906</v>
      </c>
      <c r="C780" s="565" t="s">
        <v>914</v>
      </c>
      <c r="D780" s="381">
        <v>2012</v>
      </c>
      <c r="E780" s="536" t="s">
        <v>883</v>
      </c>
      <c r="F780" s="536" t="s">
        <v>880</v>
      </c>
      <c r="G780" s="536" t="s">
        <v>1042</v>
      </c>
      <c r="H780" s="569" t="s">
        <v>644</v>
      </c>
      <c r="I780" s="325">
        <v>3</v>
      </c>
      <c r="J780" s="536" t="s">
        <v>780</v>
      </c>
      <c r="K780" s="325">
        <v>0</v>
      </c>
      <c r="L780" s="325">
        <v>18</v>
      </c>
      <c r="M780" s="325">
        <v>0</v>
      </c>
      <c r="N780" s="325">
        <f t="shared" si="15"/>
        <v>18</v>
      </c>
    </row>
    <row r="781" spans="1:14" s="804" customFormat="1">
      <c r="A781" s="565" t="s">
        <v>906</v>
      </c>
      <c r="B781" s="565" t="s">
        <v>906</v>
      </c>
      <c r="C781" s="565" t="s">
        <v>914</v>
      </c>
      <c r="D781" s="381">
        <v>2012</v>
      </c>
      <c r="E781" s="536" t="s">
        <v>883</v>
      </c>
      <c r="F781" s="536" t="s">
        <v>880</v>
      </c>
      <c r="G781" s="536" t="s">
        <v>1042</v>
      </c>
      <c r="H781" s="569" t="s">
        <v>17</v>
      </c>
      <c r="I781" s="325">
        <v>3</v>
      </c>
      <c r="J781" s="536" t="s">
        <v>780</v>
      </c>
      <c r="K781" s="325">
        <v>0</v>
      </c>
      <c r="L781" s="325">
        <v>1</v>
      </c>
      <c r="M781" s="325">
        <v>0</v>
      </c>
      <c r="N781" s="325">
        <f t="shared" si="15"/>
        <v>1</v>
      </c>
    </row>
    <row r="782" spans="1:14" s="804" customFormat="1">
      <c r="A782" s="565" t="s">
        <v>906</v>
      </c>
      <c r="B782" s="565" t="s">
        <v>906</v>
      </c>
      <c r="C782" s="565" t="s">
        <v>914</v>
      </c>
      <c r="D782" s="381">
        <v>2012</v>
      </c>
      <c r="E782" s="536" t="s">
        <v>883</v>
      </c>
      <c r="F782" s="536" t="s">
        <v>880</v>
      </c>
      <c r="G782" s="536" t="s">
        <v>1042</v>
      </c>
      <c r="H782" s="569" t="s">
        <v>967</v>
      </c>
      <c r="I782" s="325">
        <v>1</v>
      </c>
      <c r="J782" s="536" t="s">
        <v>780</v>
      </c>
      <c r="K782" s="325">
        <v>0</v>
      </c>
      <c r="L782" s="325">
        <v>137</v>
      </c>
      <c r="M782" s="325">
        <v>0</v>
      </c>
      <c r="N782" s="325">
        <f t="shared" si="15"/>
        <v>137</v>
      </c>
    </row>
    <row r="783" spans="1:14" s="804" customFormat="1">
      <c r="A783" s="565" t="s">
        <v>906</v>
      </c>
      <c r="B783" s="565" t="s">
        <v>906</v>
      </c>
      <c r="C783" s="565" t="s">
        <v>914</v>
      </c>
      <c r="D783" s="381">
        <v>2012</v>
      </c>
      <c r="E783" s="536" t="s">
        <v>883</v>
      </c>
      <c r="F783" s="536" t="s">
        <v>880</v>
      </c>
      <c r="G783" s="536" t="s">
        <v>1042</v>
      </c>
      <c r="H783" s="569" t="s">
        <v>663</v>
      </c>
      <c r="I783" s="325">
        <v>3</v>
      </c>
      <c r="J783" s="536" t="s">
        <v>780</v>
      </c>
      <c r="K783" s="325">
        <v>0</v>
      </c>
      <c r="L783" s="325">
        <v>2</v>
      </c>
      <c r="M783" s="325">
        <v>0</v>
      </c>
      <c r="N783" s="325">
        <f t="shared" si="15"/>
        <v>2</v>
      </c>
    </row>
    <row r="784" spans="1:14" s="804" customFormat="1">
      <c r="A784" s="565" t="s">
        <v>906</v>
      </c>
      <c r="B784" s="565" t="s">
        <v>906</v>
      </c>
      <c r="C784" s="565" t="s">
        <v>914</v>
      </c>
      <c r="D784" s="381">
        <v>2012</v>
      </c>
      <c r="E784" s="536" t="s">
        <v>883</v>
      </c>
      <c r="F784" s="536" t="s">
        <v>880</v>
      </c>
      <c r="G784" s="536" t="s">
        <v>1042</v>
      </c>
      <c r="H784" s="569" t="s">
        <v>1068</v>
      </c>
      <c r="I784" s="325">
        <v>2</v>
      </c>
      <c r="J784" s="536" t="s">
        <v>780</v>
      </c>
      <c r="K784" s="325">
        <v>0</v>
      </c>
      <c r="L784" s="325">
        <v>18</v>
      </c>
      <c r="M784" s="325">
        <v>0</v>
      </c>
      <c r="N784" s="325">
        <f t="shared" si="15"/>
        <v>18</v>
      </c>
    </row>
    <row r="785" spans="1:14" s="804" customFormat="1">
      <c r="A785" s="565" t="s">
        <v>906</v>
      </c>
      <c r="B785" s="565" t="s">
        <v>906</v>
      </c>
      <c r="C785" s="565" t="s">
        <v>914</v>
      </c>
      <c r="D785" s="381">
        <v>2012</v>
      </c>
      <c r="E785" s="536" t="s">
        <v>883</v>
      </c>
      <c r="F785" s="536" t="s">
        <v>880</v>
      </c>
      <c r="G785" s="536" t="s">
        <v>874</v>
      </c>
      <c r="H785" s="569" t="s">
        <v>996</v>
      </c>
      <c r="I785" s="381">
        <v>2</v>
      </c>
      <c r="J785" s="536" t="s">
        <v>780</v>
      </c>
      <c r="K785" s="325">
        <v>0</v>
      </c>
      <c r="L785" s="325">
        <v>444</v>
      </c>
      <c r="M785" s="325">
        <v>0</v>
      </c>
      <c r="N785" s="325">
        <f t="shared" si="15"/>
        <v>444</v>
      </c>
    </row>
    <row r="786" spans="1:14" s="804" customFormat="1">
      <c r="A786" s="565" t="s">
        <v>906</v>
      </c>
      <c r="B786" s="565" t="s">
        <v>906</v>
      </c>
      <c r="C786" s="565" t="s">
        <v>914</v>
      </c>
      <c r="D786" s="381">
        <v>2012</v>
      </c>
      <c r="E786" s="536" t="s">
        <v>883</v>
      </c>
      <c r="F786" s="536" t="s">
        <v>880</v>
      </c>
      <c r="G786" s="536" t="s">
        <v>1042</v>
      </c>
      <c r="H786" s="569" t="s">
        <v>665</v>
      </c>
      <c r="I786" s="325">
        <v>3</v>
      </c>
      <c r="J786" s="536" t="s">
        <v>780</v>
      </c>
      <c r="K786" s="325">
        <v>0</v>
      </c>
      <c r="L786" s="325">
        <v>20</v>
      </c>
      <c r="M786" s="325">
        <v>0</v>
      </c>
      <c r="N786" s="325">
        <f t="shared" si="15"/>
        <v>20</v>
      </c>
    </row>
    <row r="787" spans="1:14" s="804" customFormat="1">
      <c r="A787" s="565" t="s">
        <v>906</v>
      </c>
      <c r="B787" s="565" t="s">
        <v>906</v>
      </c>
      <c r="C787" s="565" t="s">
        <v>914</v>
      </c>
      <c r="D787" s="381">
        <v>2012</v>
      </c>
      <c r="E787" s="536" t="s">
        <v>883</v>
      </c>
      <c r="F787" s="536" t="s">
        <v>880</v>
      </c>
      <c r="G787" s="536" t="s">
        <v>1042</v>
      </c>
      <c r="H787" s="569" t="s">
        <v>21</v>
      </c>
      <c r="I787" s="325">
        <v>3</v>
      </c>
      <c r="J787" s="536" t="s">
        <v>780</v>
      </c>
      <c r="K787" s="325">
        <v>0</v>
      </c>
      <c r="L787" s="325">
        <v>50</v>
      </c>
      <c r="M787" s="325">
        <v>0</v>
      </c>
      <c r="N787" s="325">
        <f t="shared" si="15"/>
        <v>50</v>
      </c>
    </row>
    <row r="788" spans="1:14" s="804" customFormat="1">
      <c r="A788" s="565" t="s">
        <v>906</v>
      </c>
      <c r="B788" s="565" t="s">
        <v>906</v>
      </c>
      <c r="C788" s="565" t="s">
        <v>914</v>
      </c>
      <c r="D788" s="381">
        <v>2012</v>
      </c>
      <c r="E788" s="536" t="s">
        <v>883</v>
      </c>
      <c r="F788" s="536" t="s">
        <v>880</v>
      </c>
      <c r="G788" s="536" t="s">
        <v>1042</v>
      </c>
      <c r="H788" s="569" t="s">
        <v>1069</v>
      </c>
      <c r="I788" s="325">
        <v>1</v>
      </c>
      <c r="J788" s="536" t="s">
        <v>780</v>
      </c>
      <c r="K788" s="325">
        <v>0</v>
      </c>
      <c r="L788" s="325">
        <v>4</v>
      </c>
      <c r="M788" s="325">
        <v>0</v>
      </c>
      <c r="N788" s="325">
        <f t="shared" si="15"/>
        <v>4</v>
      </c>
    </row>
    <row r="789" spans="1:14" s="804" customFormat="1">
      <c r="A789" s="565" t="s">
        <v>906</v>
      </c>
      <c r="B789" s="565" t="s">
        <v>906</v>
      </c>
      <c r="C789" s="565" t="s">
        <v>914</v>
      </c>
      <c r="D789" s="381">
        <v>2012</v>
      </c>
      <c r="E789" s="536" t="s">
        <v>883</v>
      </c>
      <c r="F789" s="536" t="s">
        <v>880</v>
      </c>
      <c r="G789" s="536" t="s">
        <v>1042</v>
      </c>
      <c r="H789" s="569" t="s">
        <v>87</v>
      </c>
      <c r="I789" s="325">
        <v>3</v>
      </c>
      <c r="J789" s="536" t="s">
        <v>780</v>
      </c>
      <c r="K789" s="325">
        <v>0</v>
      </c>
      <c r="L789" s="325">
        <v>2</v>
      </c>
      <c r="M789" s="325">
        <v>0</v>
      </c>
      <c r="N789" s="325">
        <f t="shared" si="15"/>
        <v>2</v>
      </c>
    </row>
    <row r="790" spans="1:14" s="804" customFormat="1">
      <c r="A790" s="565" t="s">
        <v>906</v>
      </c>
      <c r="B790" s="565" t="s">
        <v>906</v>
      </c>
      <c r="C790" s="565" t="s">
        <v>914</v>
      </c>
      <c r="D790" s="381">
        <v>2012</v>
      </c>
      <c r="E790" s="536" t="s">
        <v>883</v>
      </c>
      <c r="F790" s="536" t="s">
        <v>880</v>
      </c>
      <c r="G790" s="536" t="s">
        <v>1042</v>
      </c>
      <c r="H790" s="569" t="s">
        <v>685</v>
      </c>
      <c r="I790" s="325">
        <v>3</v>
      </c>
      <c r="J790" s="536" t="s">
        <v>780</v>
      </c>
      <c r="K790" s="325">
        <v>0</v>
      </c>
      <c r="L790" s="325">
        <v>1</v>
      </c>
      <c r="M790" s="325">
        <v>0</v>
      </c>
      <c r="N790" s="325">
        <f t="shared" si="15"/>
        <v>1</v>
      </c>
    </row>
    <row r="791" spans="1:14" s="804" customFormat="1">
      <c r="A791" s="565" t="s">
        <v>906</v>
      </c>
      <c r="B791" s="565" t="s">
        <v>906</v>
      </c>
      <c r="C791" s="565" t="s">
        <v>914</v>
      </c>
      <c r="D791" s="381">
        <v>2012</v>
      </c>
      <c r="E791" s="536" t="s">
        <v>883</v>
      </c>
      <c r="F791" s="536" t="s">
        <v>880</v>
      </c>
      <c r="G791" s="536" t="s">
        <v>1042</v>
      </c>
      <c r="H791" s="569" t="s">
        <v>646</v>
      </c>
      <c r="I791" s="325">
        <v>3</v>
      </c>
      <c r="J791" s="536" t="s">
        <v>780</v>
      </c>
      <c r="K791" s="325">
        <v>0</v>
      </c>
      <c r="L791" s="325">
        <v>28</v>
      </c>
      <c r="M791" s="325">
        <v>0</v>
      </c>
      <c r="N791" s="325">
        <f t="shared" si="15"/>
        <v>28</v>
      </c>
    </row>
    <row r="792" spans="1:14" s="804" customFormat="1">
      <c r="A792" s="565" t="s">
        <v>906</v>
      </c>
      <c r="B792" s="565" t="s">
        <v>906</v>
      </c>
      <c r="C792" s="565" t="s">
        <v>914</v>
      </c>
      <c r="D792" s="381">
        <v>2012</v>
      </c>
      <c r="E792" s="536" t="s">
        <v>883</v>
      </c>
      <c r="F792" s="536" t="s">
        <v>880</v>
      </c>
      <c r="G792" s="536" t="s">
        <v>1042</v>
      </c>
      <c r="H792" s="569" t="s">
        <v>1070</v>
      </c>
      <c r="I792" s="325">
        <v>2</v>
      </c>
      <c r="J792" s="536" t="s">
        <v>780</v>
      </c>
      <c r="K792" s="325">
        <v>0</v>
      </c>
      <c r="L792" s="325">
        <v>9</v>
      </c>
      <c r="M792" s="325">
        <v>0</v>
      </c>
      <c r="N792" s="325">
        <f t="shared" si="15"/>
        <v>9</v>
      </c>
    </row>
    <row r="793" spans="1:14" s="804" customFormat="1">
      <c r="A793" s="565" t="s">
        <v>906</v>
      </c>
      <c r="B793" s="565" t="s">
        <v>906</v>
      </c>
      <c r="C793" s="565" t="s">
        <v>914</v>
      </c>
      <c r="D793" s="381">
        <v>2012</v>
      </c>
      <c r="E793" s="536" t="s">
        <v>883</v>
      </c>
      <c r="F793" s="536" t="s">
        <v>880</v>
      </c>
      <c r="G793" s="536" t="s">
        <v>1042</v>
      </c>
      <c r="H793" s="569" t="s">
        <v>114</v>
      </c>
      <c r="I793" s="325">
        <v>3</v>
      </c>
      <c r="J793" s="536" t="s">
        <v>780</v>
      </c>
      <c r="K793" s="325">
        <v>0</v>
      </c>
      <c r="L793" s="325">
        <v>7</v>
      </c>
      <c r="M793" s="325">
        <v>0</v>
      </c>
      <c r="N793" s="325">
        <f t="shared" si="15"/>
        <v>7</v>
      </c>
    </row>
    <row r="794" spans="1:14" s="804" customFormat="1">
      <c r="A794" s="565" t="s">
        <v>906</v>
      </c>
      <c r="B794" s="565" t="s">
        <v>906</v>
      </c>
      <c r="C794" s="565" t="s">
        <v>914</v>
      </c>
      <c r="D794" s="381">
        <v>2012</v>
      </c>
      <c r="E794" s="536" t="s">
        <v>883</v>
      </c>
      <c r="F794" s="536" t="s">
        <v>880</v>
      </c>
      <c r="G794" s="536" t="s">
        <v>1042</v>
      </c>
      <c r="H794" s="569" t="s">
        <v>516</v>
      </c>
      <c r="I794" s="325">
        <v>2</v>
      </c>
      <c r="J794" s="536" t="s">
        <v>780</v>
      </c>
      <c r="K794" s="325">
        <v>0</v>
      </c>
      <c r="L794" s="325">
        <v>10</v>
      </c>
      <c r="M794" s="325">
        <v>0</v>
      </c>
      <c r="N794" s="325">
        <f t="shared" si="15"/>
        <v>10</v>
      </c>
    </row>
    <row r="795" spans="1:14" s="804" customFormat="1">
      <c r="A795" s="565" t="s">
        <v>906</v>
      </c>
      <c r="B795" s="565" t="s">
        <v>906</v>
      </c>
      <c r="C795" s="565" t="s">
        <v>914</v>
      </c>
      <c r="D795" s="381">
        <v>2012</v>
      </c>
      <c r="E795" s="536" t="s">
        <v>883</v>
      </c>
      <c r="F795" s="536" t="s">
        <v>880</v>
      </c>
      <c r="G795" s="536" t="s">
        <v>1042</v>
      </c>
      <c r="H795" s="569" t="s">
        <v>997</v>
      </c>
      <c r="I795" s="325">
        <v>1</v>
      </c>
      <c r="J795" s="536" t="s">
        <v>780</v>
      </c>
      <c r="K795" s="325">
        <v>0</v>
      </c>
      <c r="L795" s="325">
        <v>9</v>
      </c>
      <c r="M795" s="325">
        <v>0</v>
      </c>
      <c r="N795" s="325">
        <f t="shared" si="15"/>
        <v>9</v>
      </c>
    </row>
    <row r="796" spans="1:14" s="804" customFormat="1">
      <c r="A796" s="565" t="s">
        <v>906</v>
      </c>
      <c r="B796" s="565" t="s">
        <v>906</v>
      </c>
      <c r="C796" s="565" t="s">
        <v>914</v>
      </c>
      <c r="D796" s="381">
        <v>2012</v>
      </c>
      <c r="E796" s="536" t="s">
        <v>883</v>
      </c>
      <c r="F796" s="536" t="s">
        <v>880</v>
      </c>
      <c r="G796" s="536" t="s">
        <v>1042</v>
      </c>
      <c r="H796" s="569" t="s">
        <v>998</v>
      </c>
      <c r="I796" s="325">
        <v>1</v>
      </c>
      <c r="J796" s="536" t="s">
        <v>780</v>
      </c>
      <c r="K796" s="325">
        <v>0</v>
      </c>
      <c r="L796" s="325">
        <v>14</v>
      </c>
      <c r="M796" s="325">
        <v>0</v>
      </c>
      <c r="N796" s="325">
        <f t="shared" si="15"/>
        <v>14</v>
      </c>
    </row>
    <row r="797" spans="1:14" s="804" customFormat="1">
      <c r="A797" s="565" t="s">
        <v>906</v>
      </c>
      <c r="B797" s="565" t="s">
        <v>906</v>
      </c>
      <c r="C797" s="565" t="s">
        <v>914</v>
      </c>
      <c r="D797" s="381">
        <v>2012</v>
      </c>
      <c r="E797" s="536" t="s">
        <v>883</v>
      </c>
      <c r="F797" s="536" t="s">
        <v>880</v>
      </c>
      <c r="G797" s="536" t="s">
        <v>1042</v>
      </c>
      <c r="H797" s="569" t="s">
        <v>410</v>
      </c>
      <c r="I797" s="325">
        <v>1</v>
      </c>
      <c r="J797" s="536" t="s">
        <v>780</v>
      </c>
      <c r="K797" s="325">
        <v>0</v>
      </c>
      <c r="L797" s="325">
        <v>24</v>
      </c>
      <c r="M797" s="325">
        <v>0</v>
      </c>
      <c r="N797" s="325">
        <f t="shared" si="15"/>
        <v>24</v>
      </c>
    </row>
    <row r="798" spans="1:14" s="804" customFormat="1">
      <c r="A798" s="565" t="s">
        <v>906</v>
      </c>
      <c r="B798" s="565" t="s">
        <v>906</v>
      </c>
      <c r="C798" s="565" t="s">
        <v>914</v>
      </c>
      <c r="D798" s="381">
        <v>2012</v>
      </c>
      <c r="E798" s="536" t="s">
        <v>883</v>
      </c>
      <c r="F798" s="536" t="s">
        <v>880</v>
      </c>
      <c r="G798" s="536" t="s">
        <v>1042</v>
      </c>
      <c r="H798" s="569" t="s">
        <v>999</v>
      </c>
      <c r="I798" s="325">
        <v>1</v>
      </c>
      <c r="J798" s="536" t="s">
        <v>780</v>
      </c>
      <c r="K798" s="325">
        <v>0</v>
      </c>
      <c r="L798" s="325">
        <v>8</v>
      </c>
      <c r="M798" s="325">
        <v>0</v>
      </c>
      <c r="N798" s="325">
        <f t="shared" si="15"/>
        <v>8</v>
      </c>
    </row>
    <row r="799" spans="1:14" s="804" customFormat="1">
      <c r="A799" s="565" t="s">
        <v>906</v>
      </c>
      <c r="B799" s="565" t="s">
        <v>906</v>
      </c>
      <c r="C799" s="565" t="s">
        <v>914</v>
      </c>
      <c r="D799" s="381">
        <v>2012</v>
      </c>
      <c r="E799" s="536" t="s">
        <v>883</v>
      </c>
      <c r="F799" s="536" t="s">
        <v>880</v>
      </c>
      <c r="G799" s="536" t="s">
        <v>1042</v>
      </c>
      <c r="H799" s="569" t="s">
        <v>23</v>
      </c>
      <c r="I799" s="325">
        <v>1</v>
      </c>
      <c r="J799" s="536" t="s">
        <v>780</v>
      </c>
      <c r="K799" s="325">
        <v>0</v>
      </c>
      <c r="L799" s="325">
        <v>3</v>
      </c>
      <c r="M799" s="325">
        <v>0</v>
      </c>
      <c r="N799" s="325">
        <f t="shared" si="15"/>
        <v>3</v>
      </c>
    </row>
    <row r="800" spans="1:14" s="804" customFormat="1">
      <c r="A800" s="565" t="s">
        <v>906</v>
      </c>
      <c r="B800" s="565" t="s">
        <v>906</v>
      </c>
      <c r="C800" s="565" t="s">
        <v>914</v>
      </c>
      <c r="D800" s="381">
        <v>2012</v>
      </c>
      <c r="E800" s="536" t="s">
        <v>883</v>
      </c>
      <c r="F800" s="536" t="s">
        <v>880</v>
      </c>
      <c r="G800" s="536" t="s">
        <v>1042</v>
      </c>
      <c r="H800" s="569" t="s">
        <v>647</v>
      </c>
      <c r="I800" s="325">
        <v>3</v>
      </c>
      <c r="J800" s="536" t="s">
        <v>780</v>
      </c>
      <c r="K800" s="325">
        <v>0</v>
      </c>
      <c r="L800" s="325">
        <v>20</v>
      </c>
      <c r="M800" s="325">
        <v>0</v>
      </c>
      <c r="N800" s="325">
        <f t="shared" si="15"/>
        <v>20</v>
      </c>
    </row>
    <row r="801" spans="1:14" s="804" customFormat="1">
      <c r="A801" s="565" t="s">
        <v>906</v>
      </c>
      <c r="B801" s="565" t="s">
        <v>906</v>
      </c>
      <c r="C801" s="565" t="s">
        <v>914</v>
      </c>
      <c r="D801" s="381">
        <v>2012</v>
      </c>
      <c r="E801" s="536" t="s">
        <v>883</v>
      </c>
      <c r="F801" s="536" t="s">
        <v>880</v>
      </c>
      <c r="G801" s="536" t="s">
        <v>1042</v>
      </c>
      <c r="H801" s="569" t="s">
        <v>74</v>
      </c>
      <c r="I801" s="325">
        <v>3</v>
      </c>
      <c r="J801" s="536" t="s">
        <v>780</v>
      </c>
      <c r="K801" s="325">
        <v>0</v>
      </c>
      <c r="L801" s="325">
        <v>20</v>
      </c>
      <c r="M801" s="325">
        <v>0</v>
      </c>
      <c r="N801" s="325">
        <f t="shared" si="15"/>
        <v>20</v>
      </c>
    </row>
    <row r="802" spans="1:14" s="804" customFormat="1">
      <c r="A802" s="565" t="s">
        <v>906</v>
      </c>
      <c r="B802" s="565" t="s">
        <v>906</v>
      </c>
      <c r="C802" s="565" t="s">
        <v>914</v>
      </c>
      <c r="D802" s="381">
        <v>2012</v>
      </c>
      <c r="E802" s="536" t="s">
        <v>883</v>
      </c>
      <c r="F802" s="536" t="s">
        <v>880</v>
      </c>
      <c r="G802" s="536" t="s">
        <v>1042</v>
      </c>
      <c r="H802" s="569" t="s">
        <v>1019</v>
      </c>
      <c r="I802" s="325">
        <v>2</v>
      </c>
      <c r="J802" s="536" t="s">
        <v>780</v>
      </c>
      <c r="K802" s="325">
        <v>0</v>
      </c>
      <c r="L802" s="325">
        <v>2</v>
      </c>
      <c r="M802" s="325">
        <v>0</v>
      </c>
      <c r="N802" s="325">
        <f t="shared" si="15"/>
        <v>2</v>
      </c>
    </row>
    <row r="803" spans="1:14" s="804" customFormat="1">
      <c r="A803" s="565" t="s">
        <v>906</v>
      </c>
      <c r="B803" s="565" t="s">
        <v>906</v>
      </c>
      <c r="C803" s="565" t="s">
        <v>914</v>
      </c>
      <c r="D803" s="381">
        <v>2012</v>
      </c>
      <c r="E803" s="536" t="s">
        <v>883</v>
      </c>
      <c r="F803" s="536" t="s">
        <v>880</v>
      </c>
      <c r="G803" s="536" t="s">
        <v>1042</v>
      </c>
      <c r="H803" s="569" t="s">
        <v>650</v>
      </c>
      <c r="I803" s="325">
        <v>3</v>
      </c>
      <c r="J803" s="536" t="s">
        <v>780</v>
      </c>
      <c r="K803" s="325">
        <v>0</v>
      </c>
      <c r="L803" s="325">
        <v>99</v>
      </c>
      <c r="M803" s="325">
        <v>0</v>
      </c>
      <c r="N803" s="325">
        <f t="shared" si="15"/>
        <v>99</v>
      </c>
    </row>
    <row r="804" spans="1:14" s="804" customFormat="1">
      <c r="A804" s="565" t="s">
        <v>906</v>
      </c>
      <c r="B804" s="565" t="s">
        <v>906</v>
      </c>
      <c r="C804" s="565" t="s">
        <v>914</v>
      </c>
      <c r="D804" s="381">
        <v>2012</v>
      </c>
      <c r="E804" s="536" t="s">
        <v>883</v>
      </c>
      <c r="F804" s="536" t="s">
        <v>880</v>
      </c>
      <c r="G804" s="536" t="s">
        <v>1042</v>
      </c>
      <c r="H804" s="569" t="s">
        <v>651</v>
      </c>
      <c r="I804" s="325">
        <v>3</v>
      </c>
      <c r="J804" s="536" t="s">
        <v>780</v>
      </c>
      <c r="K804" s="325">
        <v>0</v>
      </c>
      <c r="L804" s="325">
        <v>10</v>
      </c>
      <c r="M804" s="325">
        <v>0</v>
      </c>
      <c r="N804" s="325">
        <f t="shared" si="15"/>
        <v>10</v>
      </c>
    </row>
    <row r="805" spans="1:14" s="804" customFormat="1">
      <c r="A805" s="565" t="s">
        <v>906</v>
      </c>
      <c r="B805" s="565" t="s">
        <v>906</v>
      </c>
      <c r="C805" s="565" t="s">
        <v>914</v>
      </c>
      <c r="D805" s="381">
        <v>2012</v>
      </c>
      <c r="E805" s="536" t="s">
        <v>883</v>
      </c>
      <c r="F805" s="536" t="s">
        <v>880</v>
      </c>
      <c r="G805" s="536" t="s">
        <v>1042</v>
      </c>
      <c r="H805" s="569" t="s">
        <v>652</v>
      </c>
      <c r="I805" s="325">
        <v>3</v>
      </c>
      <c r="J805" s="536" t="s">
        <v>780</v>
      </c>
      <c r="K805" s="325">
        <v>0</v>
      </c>
      <c r="L805" s="325">
        <v>2</v>
      </c>
      <c r="M805" s="325">
        <v>0</v>
      </c>
      <c r="N805" s="325">
        <f t="shared" si="15"/>
        <v>2</v>
      </c>
    </row>
    <row r="806" spans="1:14" s="804" customFormat="1">
      <c r="A806" s="565" t="s">
        <v>906</v>
      </c>
      <c r="B806" s="565" t="s">
        <v>906</v>
      </c>
      <c r="C806" s="565" t="s">
        <v>914</v>
      </c>
      <c r="D806" s="381">
        <v>2012</v>
      </c>
      <c r="E806" s="536" t="s">
        <v>883</v>
      </c>
      <c r="F806" s="536" t="s">
        <v>880</v>
      </c>
      <c r="G806" s="536" t="s">
        <v>1042</v>
      </c>
      <c r="H806" s="569" t="s">
        <v>520</v>
      </c>
      <c r="I806" s="325">
        <v>1</v>
      </c>
      <c r="J806" s="536" t="s">
        <v>780</v>
      </c>
      <c r="K806" s="325">
        <v>0</v>
      </c>
      <c r="L806" s="325">
        <v>6</v>
      </c>
      <c r="M806" s="325">
        <v>0</v>
      </c>
      <c r="N806" s="325">
        <f t="shared" si="15"/>
        <v>6</v>
      </c>
    </row>
    <row r="807" spans="1:14" s="804" customFormat="1">
      <c r="A807" s="565" t="s">
        <v>906</v>
      </c>
      <c r="B807" s="565" t="s">
        <v>906</v>
      </c>
      <c r="C807" s="565" t="s">
        <v>914</v>
      </c>
      <c r="D807" s="381">
        <v>2012</v>
      </c>
      <c r="E807" s="536" t="s">
        <v>883</v>
      </c>
      <c r="F807" s="536" t="s">
        <v>880</v>
      </c>
      <c r="G807" s="536" t="s">
        <v>1042</v>
      </c>
      <c r="H807" s="569" t="s">
        <v>672</v>
      </c>
      <c r="I807" s="325">
        <v>3</v>
      </c>
      <c r="J807" s="536" t="s">
        <v>780</v>
      </c>
      <c r="K807" s="325">
        <v>0</v>
      </c>
      <c r="L807" s="325">
        <v>20</v>
      </c>
      <c r="M807" s="325">
        <v>0</v>
      </c>
      <c r="N807" s="325">
        <f t="shared" si="15"/>
        <v>20</v>
      </c>
    </row>
    <row r="808" spans="1:14" s="804" customFormat="1">
      <c r="A808" s="565" t="s">
        <v>906</v>
      </c>
      <c r="B808" s="565" t="s">
        <v>906</v>
      </c>
      <c r="C808" s="565" t="s">
        <v>914</v>
      </c>
      <c r="D808" s="381">
        <v>2012</v>
      </c>
      <c r="E808" s="536" t="s">
        <v>883</v>
      </c>
      <c r="F808" s="536" t="s">
        <v>880</v>
      </c>
      <c r="G808" s="536" t="s">
        <v>1042</v>
      </c>
      <c r="H808" s="569" t="s">
        <v>1030</v>
      </c>
      <c r="I808" s="325">
        <v>2</v>
      </c>
      <c r="J808" s="536" t="s">
        <v>780</v>
      </c>
      <c r="K808" s="325">
        <v>0</v>
      </c>
      <c r="L808" s="325">
        <v>64</v>
      </c>
      <c r="M808" s="325">
        <v>0</v>
      </c>
      <c r="N808" s="325">
        <f t="shared" si="15"/>
        <v>64</v>
      </c>
    </row>
    <row r="809" spans="1:14" s="804" customFormat="1">
      <c r="A809" s="565" t="s">
        <v>906</v>
      </c>
      <c r="B809" s="565" t="s">
        <v>906</v>
      </c>
      <c r="C809" s="565" t="s">
        <v>914</v>
      </c>
      <c r="D809" s="381">
        <v>2012</v>
      </c>
      <c r="E809" s="536" t="s">
        <v>883</v>
      </c>
      <c r="F809" s="536" t="s">
        <v>880</v>
      </c>
      <c r="G809" s="536" t="s">
        <v>1042</v>
      </c>
      <c r="H809" s="569" t="s">
        <v>1005</v>
      </c>
      <c r="I809" s="325">
        <v>2</v>
      </c>
      <c r="J809" s="536" t="s">
        <v>780</v>
      </c>
      <c r="K809" s="325">
        <v>0</v>
      </c>
      <c r="L809" s="325">
        <v>88</v>
      </c>
      <c r="M809" s="325">
        <v>0</v>
      </c>
      <c r="N809" s="325">
        <f t="shared" si="15"/>
        <v>88</v>
      </c>
    </row>
    <row r="810" spans="1:14" s="804" customFormat="1">
      <c r="A810" s="565" t="s">
        <v>906</v>
      </c>
      <c r="B810" s="565" t="s">
        <v>906</v>
      </c>
      <c r="C810" s="565" t="s">
        <v>914</v>
      </c>
      <c r="D810" s="381">
        <v>2012</v>
      </c>
      <c r="E810" s="536" t="s">
        <v>883</v>
      </c>
      <c r="F810" s="536" t="s">
        <v>880</v>
      </c>
      <c r="G810" s="536" t="s">
        <v>1042</v>
      </c>
      <c r="H810" s="569" t="s">
        <v>622</v>
      </c>
      <c r="I810" s="381">
        <v>2</v>
      </c>
      <c r="J810" s="536" t="s">
        <v>780</v>
      </c>
      <c r="K810" s="325">
        <v>0</v>
      </c>
      <c r="L810" s="325">
        <v>238</v>
      </c>
      <c r="M810" s="325">
        <v>0</v>
      </c>
      <c r="N810" s="325">
        <f t="shared" si="15"/>
        <v>238</v>
      </c>
    </row>
    <row r="811" spans="1:14" s="804" customFormat="1">
      <c r="A811" s="565" t="s">
        <v>906</v>
      </c>
      <c r="B811" s="565" t="s">
        <v>906</v>
      </c>
      <c r="C811" s="565" t="s">
        <v>914</v>
      </c>
      <c r="D811" s="381">
        <v>2012</v>
      </c>
      <c r="E811" s="536" t="s">
        <v>883</v>
      </c>
      <c r="F811" s="536" t="s">
        <v>880</v>
      </c>
      <c r="G811" s="536" t="s">
        <v>1042</v>
      </c>
      <c r="H811" s="569" t="s">
        <v>1075</v>
      </c>
      <c r="I811" s="325">
        <v>2</v>
      </c>
      <c r="J811" s="536" t="s">
        <v>780</v>
      </c>
      <c r="K811" s="325">
        <v>0</v>
      </c>
      <c r="L811" s="325">
        <v>56</v>
      </c>
      <c r="M811" s="325">
        <v>0</v>
      </c>
      <c r="N811" s="325">
        <f t="shared" si="15"/>
        <v>56</v>
      </c>
    </row>
    <row r="812" spans="1:14" s="804" customFormat="1">
      <c r="A812" s="565" t="s">
        <v>906</v>
      </c>
      <c r="B812" s="565" t="s">
        <v>906</v>
      </c>
      <c r="C812" s="565" t="s">
        <v>914</v>
      </c>
      <c r="D812" s="381">
        <v>2012</v>
      </c>
      <c r="E812" s="536" t="s">
        <v>883</v>
      </c>
      <c r="F812" s="536" t="s">
        <v>880</v>
      </c>
      <c r="G812" s="536" t="s">
        <v>1042</v>
      </c>
      <c r="H812" s="569" t="s">
        <v>993</v>
      </c>
      <c r="I812" s="325">
        <v>1</v>
      </c>
      <c r="J812" s="536" t="s">
        <v>781</v>
      </c>
      <c r="K812" s="325">
        <v>0</v>
      </c>
      <c r="L812" s="325">
        <v>50</v>
      </c>
      <c r="M812" s="325">
        <v>0</v>
      </c>
      <c r="N812" s="325">
        <f t="shared" si="15"/>
        <v>50</v>
      </c>
    </row>
    <row r="813" spans="1:14" s="804" customFormat="1">
      <c r="A813" s="565" t="s">
        <v>906</v>
      </c>
      <c r="B813" s="565" t="s">
        <v>906</v>
      </c>
      <c r="C813" s="565" t="s">
        <v>914</v>
      </c>
      <c r="D813" s="381">
        <v>2012</v>
      </c>
      <c r="E813" s="536" t="s">
        <v>883</v>
      </c>
      <c r="F813" s="536" t="s">
        <v>880</v>
      </c>
      <c r="G813" s="536" t="s">
        <v>1042</v>
      </c>
      <c r="H813" s="569" t="s">
        <v>18</v>
      </c>
      <c r="I813" s="325">
        <v>1</v>
      </c>
      <c r="J813" s="536" t="s">
        <v>781</v>
      </c>
      <c r="K813" s="325">
        <v>0</v>
      </c>
      <c r="L813" s="325">
        <v>2</v>
      </c>
      <c r="M813" s="325">
        <v>0</v>
      </c>
      <c r="N813" s="325">
        <f t="shared" ref="N813:N876" si="16">K813+L813+M813</f>
        <v>2</v>
      </c>
    </row>
    <row r="814" spans="1:14" s="804" customFormat="1">
      <c r="A814" s="565" t="s">
        <v>906</v>
      </c>
      <c r="B814" s="565" t="s">
        <v>906</v>
      </c>
      <c r="C814" s="565" t="s">
        <v>914</v>
      </c>
      <c r="D814" s="381">
        <v>2012</v>
      </c>
      <c r="E814" s="536" t="s">
        <v>883</v>
      </c>
      <c r="F814" s="536" t="s">
        <v>880</v>
      </c>
      <c r="G814" s="536" t="s">
        <v>1042</v>
      </c>
      <c r="H814" s="569" t="s">
        <v>502</v>
      </c>
      <c r="I814" s="325">
        <v>2</v>
      </c>
      <c r="J814" s="536" t="s">
        <v>782</v>
      </c>
      <c r="K814" s="325">
        <v>0</v>
      </c>
      <c r="L814" s="325">
        <v>51</v>
      </c>
      <c r="M814" s="325">
        <v>0</v>
      </c>
      <c r="N814" s="325">
        <f t="shared" si="16"/>
        <v>51</v>
      </c>
    </row>
    <row r="815" spans="1:14" s="804" customFormat="1">
      <c r="A815" s="565" t="s">
        <v>906</v>
      </c>
      <c r="B815" s="565" t="s">
        <v>906</v>
      </c>
      <c r="C815" s="565" t="s">
        <v>914</v>
      </c>
      <c r="D815" s="381">
        <v>2012</v>
      </c>
      <c r="E815" s="536" t="s">
        <v>883</v>
      </c>
      <c r="F815" s="536" t="s">
        <v>880</v>
      </c>
      <c r="G815" s="536" t="s">
        <v>1042</v>
      </c>
      <c r="H815" s="569" t="s">
        <v>1056</v>
      </c>
      <c r="I815" s="325">
        <v>2</v>
      </c>
      <c r="J815" s="536" t="s">
        <v>782</v>
      </c>
      <c r="K815" s="325">
        <v>0</v>
      </c>
      <c r="L815" s="325">
        <v>97</v>
      </c>
      <c r="M815" s="325">
        <v>0</v>
      </c>
      <c r="N815" s="325">
        <f t="shared" si="16"/>
        <v>97</v>
      </c>
    </row>
    <row r="816" spans="1:14" s="804" customFormat="1">
      <c r="A816" s="565" t="s">
        <v>906</v>
      </c>
      <c r="B816" s="565" t="s">
        <v>906</v>
      </c>
      <c r="C816" s="565" t="s">
        <v>914</v>
      </c>
      <c r="D816" s="381">
        <v>2012</v>
      </c>
      <c r="E816" s="536" t="s">
        <v>883</v>
      </c>
      <c r="F816" s="536" t="s">
        <v>880</v>
      </c>
      <c r="G816" s="536" t="s">
        <v>1042</v>
      </c>
      <c r="H816" s="569" t="s">
        <v>1040</v>
      </c>
      <c r="I816" s="325">
        <v>3</v>
      </c>
      <c r="J816" s="536" t="s">
        <v>782</v>
      </c>
      <c r="K816" s="325">
        <v>0</v>
      </c>
      <c r="L816" s="325">
        <v>6</v>
      </c>
      <c r="M816" s="325">
        <v>0</v>
      </c>
      <c r="N816" s="325">
        <f t="shared" si="16"/>
        <v>6</v>
      </c>
    </row>
    <row r="817" spans="1:14" s="804" customFormat="1">
      <c r="A817" s="565" t="s">
        <v>906</v>
      </c>
      <c r="B817" s="565" t="s">
        <v>906</v>
      </c>
      <c r="C817" s="565" t="s">
        <v>914</v>
      </c>
      <c r="D817" s="381">
        <v>2012</v>
      </c>
      <c r="E817" s="536" t="s">
        <v>883</v>
      </c>
      <c r="F817" s="536" t="s">
        <v>880</v>
      </c>
      <c r="G817" s="536" t="s">
        <v>1042</v>
      </c>
      <c r="H817" s="569" t="s">
        <v>634</v>
      </c>
      <c r="I817" s="325">
        <v>3</v>
      </c>
      <c r="J817" s="536" t="s">
        <v>782</v>
      </c>
      <c r="K817" s="325">
        <v>0</v>
      </c>
      <c r="L817" s="325">
        <v>16</v>
      </c>
      <c r="M817" s="325">
        <v>0</v>
      </c>
      <c r="N817" s="325">
        <f t="shared" si="16"/>
        <v>16</v>
      </c>
    </row>
    <row r="818" spans="1:14" s="804" customFormat="1">
      <c r="A818" s="565" t="s">
        <v>906</v>
      </c>
      <c r="B818" s="565" t="s">
        <v>906</v>
      </c>
      <c r="C818" s="565" t="s">
        <v>914</v>
      </c>
      <c r="D818" s="381">
        <v>2012</v>
      </c>
      <c r="E818" s="536" t="s">
        <v>883</v>
      </c>
      <c r="F818" s="536" t="s">
        <v>880</v>
      </c>
      <c r="G818" s="536" t="s">
        <v>1042</v>
      </c>
      <c r="H818" s="569" t="s">
        <v>1285</v>
      </c>
      <c r="I818" s="325">
        <v>3</v>
      </c>
      <c r="J818" s="536" t="s">
        <v>782</v>
      </c>
      <c r="K818" s="325">
        <v>0</v>
      </c>
      <c r="L818" s="325">
        <v>32</v>
      </c>
      <c r="M818" s="325">
        <v>0</v>
      </c>
      <c r="N818" s="325">
        <f t="shared" si="16"/>
        <v>32</v>
      </c>
    </row>
    <row r="819" spans="1:14" s="804" customFormat="1">
      <c r="A819" s="565" t="s">
        <v>906</v>
      </c>
      <c r="B819" s="565" t="s">
        <v>906</v>
      </c>
      <c r="C819" s="565" t="s">
        <v>914</v>
      </c>
      <c r="D819" s="381">
        <v>2012</v>
      </c>
      <c r="E819" s="536" t="s">
        <v>883</v>
      </c>
      <c r="F819" s="536" t="s">
        <v>880</v>
      </c>
      <c r="G819" s="536" t="s">
        <v>1042</v>
      </c>
      <c r="H819" s="569" t="s">
        <v>636</v>
      </c>
      <c r="I819" s="325">
        <v>3</v>
      </c>
      <c r="J819" s="536" t="s">
        <v>782</v>
      </c>
      <c r="K819" s="325">
        <v>0</v>
      </c>
      <c r="L819" s="325">
        <v>13</v>
      </c>
      <c r="M819" s="325">
        <v>0</v>
      </c>
      <c r="N819" s="325">
        <f t="shared" si="16"/>
        <v>13</v>
      </c>
    </row>
    <row r="820" spans="1:14" s="804" customFormat="1">
      <c r="A820" s="565" t="s">
        <v>906</v>
      </c>
      <c r="B820" s="565" t="s">
        <v>906</v>
      </c>
      <c r="C820" s="565" t="s">
        <v>914</v>
      </c>
      <c r="D820" s="381">
        <v>2012</v>
      </c>
      <c r="E820" s="536" t="s">
        <v>883</v>
      </c>
      <c r="F820" s="536" t="s">
        <v>880</v>
      </c>
      <c r="G820" s="536" t="s">
        <v>874</v>
      </c>
      <c r="H820" s="569" t="s">
        <v>1031</v>
      </c>
      <c r="I820" s="381">
        <v>2</v>
      </c>
      <c r="J820" s="536" t="s">
        <v>782</v>
      </c>
      <c r="K820" s="325">
        <v>0</v>
      </c>
      <c r="L820" s="325">
        <v>24</v>
      </c>
      <c r="M820" s="325">
        <v>0</v>
      </c>
      <c r="N820" s="325">
        <f t="shared" si="16"/>
        <v>24</v>
      </c>
    </row>
    <row r="821" spans="1:14" s="804" customFormat="1">
      <c r="A821" s="565" t="s">
        <v>906</v>
      </c>
      <c r="B821" s="565" t="s">
        <v>906</v>
      </c>
      <c r="C821" s="565" t="s">
        <v>914</v>
      </c>
      <c r="D821" s="381">
        <v>2012</v>
      </c>
      <c r="E821" s="536" t="s">
        <v>883</v>
      </c>
      <c r="F821" s="536" t="s">
        <v>880</v>
      </c>
      <c r="G821" s="536" t="s">
        <v>1042</v>
      </c>
      <c r="H821" s="569" t="s">
        <v>696</v>
      </c>
      <c r="I821" s="325">
        <v>3</v>
      </c>
      <c r="J821" s="536" t="s">
        <v>782</v>
      </c>
      <c r="K821" s="325">
        <v>0</v>
      </c>
      <c r="L821" s="325">
        <v>1</v>
      </c>
      <c r="M821" s="325">
        <v>0</v>
      </c>
      <c r="N821" s="325">
        <f t="shared" si="16"/>
        <v>1</v>
      </c>
    </row>
    <row r="822" spans="1:14" s="804" customFormat="1">
      <c r="A822" s="565" t="s">
        <v>906</v>
      </c>
      <c r="B822" s="565" t="s">
        <v>906</v>
      </c>
      <c r="C822" s="565" t="s">
        <v>914</v>
      </c>
      <c r="D822" s="381">
        <v>2012</v>
      </c>
      <c r="E822" s="536" t="s">
        <v>883</v>
      </c>
      <c r="F822" s="536" t="s">
        <v>880</v>
      </c>
      <c r="G822" s="536" t="s">
        <v>1042</v>
      </c>
      <c r="H822" s="569" t="s">
        <v>508</v>
      </c>
      <c r="I822" s="325">
        <v>2</v>
      </c>
      <c r="J822" s="536" t="s">
        <v>782</v>
      </c>
      <c r="K822" s="325">
        <v>0</v>
      </c>
      <c r="L822" s="325">
        <v>116</v>
      </c>
      <c r="M822" s="325">
        <v>0</v>
      </c>
      <c r="N822" s="325">
        <f t="shared" si="16"/>
        <v>116</v>
      </c>
    </row>
    <row r="823" spans="1:14" s="804" customFormat="1">
      <c r="A823" s="565" t="s">
        <v>906</v>
      </c>
      <c r="B823" s="565" t="s">
        <v>906</v>
      </c>
      <c r="C823" s="565" t="s">
        <v>914</v>
      </c>
      <c r="D823" s="381">
        <v>2012</v>
      </c>
      <c r="E823" s="536" t="s">
        <v>883</v>
      </c>
      <c r="F823" s="536" t="s">
        <v>880</v>
      </c>
      <c r="G823" s="536" t="s">
        <v>1042</v>
      </c>
      <c r="H823" s="569" t="s">
        <v>638</v>
      </c>
      <c r="I823" s="325">
        <v>2</v>
      </c>
      <c r="J823" s="536" t="s">
        <v>782</v>
      </c>
      <c r="K823" s="325">
        <v>0</v>
      </c>
      <c r="L823" s="325">
        <v>30</v>
      </c>
      <c r="M823" s="325">
        <v>0</v>
      </c>
      <c r="N823" s="325">
        <f t="shared" si="16"/>
        <v>30</v>
      </c>
    </row>
    <row r="824" spans="1:14" s="804" customFormat="1">
      <c r="A824" s="565" t="s">
        <v>906</v>
      </c>
      <c r="B824" s="565" t="s">
        <v>906</v>
      </c>
      <c r="C824" s="565" t="s">
        <v>914</v>
      </c>
      <c r="D824" s="381">
        <v>2012</v>
      </c>
      <c r="E824" s="536" t="s">
        <v>883</v>
      </c>
      <c r="F824" s="536" t="s">
        <v>880</v>
      </c>
      <c r="G824" s="536" t="s">
        <v>1042</v>
      </c>
      <c r="H824" s="569" t="s">
        <v>639</v>
      </c>
      <c r="I824" s="325">
        <v>3</v>
      </c>
      <c r="J824" s="536" t="s">
        <v>782</v>
      </c>
      <c r="K824" s="325">
        <v>0</v>
      </c>
      <c r="L824" s="325">
        <v>1</v>
      </c>
      <c r="M824" s="325">
        <v>0</v>
      </c>
      <c r="N824" s="325">
        <f t="shared" si="16"/>
        <v>1</v>
      </c>
    </row>
    <row r="825" spans="1:14" s="804" customFormat="1">
      <c r="A825" s="565" t="s">
        <v>906</v>
      </c>
      <c r="B825" s="565" t="s">
        <v>906</v>
      </c>
      <c r="C825" s="565" t="s">
        <v>914</v>
      </c>
      <c r="D825" s="381">
        <v>2012</v>
      </c>
      <c r="E825" s="536" t="s">
        <v>883</v>
      </c>
      <c r="F825" s="536" t="s">
        <v>880</v>
      </c>
      <c r="G825" s="536" t="s">
        <v>1042</v>
      </c>
      <c r="H825" s="569" t="s">
        <v>640</v>
      </c>
      <c r="I825" s="325">
        <v>3</v>
      </c>
      <c r="J825" s="536" t="s">
        <v>782</v>
      </c>
      <c r="K825" s="325">
        <v>0</v>
      </c>
      <c r="L825" s="325">
        <v>131</v>
      </c>
      <c r="M825" s="325">
        <v>0</v>
      </c>
      <c r="N825" s="325">
        <f t="shared" si="16"/>
        <v>131</v>
      </c>
    </row>
    <row r="826" spans="1:14" s="804" customFormat="1">
      <c r="A826" s="565" t="s">
        <v>906</v>
      </c>
      <c r="B826" s="565" t="s">
        <v>906</v>
      </c>
      <c r="C826" s="565" t="s">
        <v>914</v>
      </c>
      <c r="D826" s="381">
        <v>2012</v>
      </c>
      <c r="E826" s="536" t="s">
        <v>883</v>
      </c>
      <c r="F826" s="536" t="s">
        <v>880</v>
      </c>
      <c r="G826" s="536" t="s">
        <v>1042</v>
      </c>
      <c r="H826" s="569" t="s">
        <v>641</v>
      </c>
      <c r="I826" s="325">
        <v>3</v>
      </c>
      <c r="J826" s="536" t="s">
        <v>782</v>
      </c>
      <c r="K826" s="325">
        <v>0</v>
      </c>
      <c r="L826" s="325">
        <v>59</v>
      </c>
      <c r="M826" s="325">
        <v>0</v>
      </c>
      <c r="N826" s="325">
        <f t="shared" si="16"/>
        <v>59</v>
      </c>
    </row>
    <row r="827" spans="1:14" s="804" customFormat="1">
      <c r="A827" s="565" t="s">
        <v>906</v>
      </c>
      <c r="B827" s="565" t="s">
        <v>906</v>
      </c>
      <c r="C827" s="565" t="s">
        <v>914</v>
      </c>
      <c r="D827" s="381">
        <v>2012</v>
      </c>
      <c r="E827" s="536" t="s">
        <v>883</v>
      </c>
      <c r="F827" s="536" t="s">
        <v>880</v>
      </c>
      <c r="G827" s="536" t="s">
        <v>1042</v>
      </c>
      <c r="H827" s="569" t="s">
        <v>509</v>
      </c>
      <c r="I827" s="325">
        <v>1</v>
      </c>
      <c r="J827" s="536" t="s">
        <v>782</v>
      </c>
      <c r="K827" s="325">
        <v>0</v>
      </c>
      <c r="L827" s="325">
        <v>16</v>
      </c>
      <c r="M827" s="325">
        <v>0</v>
      </c>
      <c r="N827" s="325">
        <f t="shared" si="16"/>
        <v>16</v>
      </c>
    </row>
    <row r="828" spans="1:14" s="804" customFormat="1">
      <c r="A828" s="565" t="s">
        <v>906</v>
      </c>
      <c r="B828" s="565" t="s">
        <v>906</v>
      </c>
      <c r="C828" s="565" t="s">
        <v>914</v>
      </c>
      <c r="D828" s="381">
        <v>2012</v>
      </c>
      <c r="E828" s="536" t="s">
        <v>883</v>
      </c>
      <c r="F828" s="536" t="s">
        <v>880</v>
      </c>
      <c r="G828" s="536" t="s">
        <v>1042</v>
      </c>
      <c r="H828" s="569" t="s">
        <v>1062</v>
      </c>
      <c r="I828" s="325">
        <v>2</v>
      </c>
      <c r="J828" s="536" t="s">
        <v>782</v>
      </c>
      <c r="K828" s="325">
        <v>0</v>
      </c>
      <c r="L828" s="325">
        <v>99</v>
      </c>
      <c r="M828" s="325">
        <v>0</v>
      </c>
      <c r="N828" s="325">
        <f t="shared" si="16"/>
        <v>99</v>
      </c>
    </row>
    <row r="829" spans="1:14" s="804" customFormat="1">
      <c r="A829" s="565" t="s">
        <v>906</v>
      </c>
      <c r="B829" s="565" t="s">
        <v>906</v>
      </c>
      <c r="C829" s="565" t="s">
        <v>914</v>
      </c>
      <c r="D829" s="381">
        <v>2012</v>
      </c>
      <c r="E829" s="536" t="s">
        <v>883</v>
      </c>
      <c r="F829" s="536" t="s">
        <v>880</v>
      </c>
      <c r="G829" s="536" t="s">
        <v>1042</v>
      </c>
      <c r="H829" s="569" t="s">
        <v>1036</v>
      </c>
      <c r="I829" s="325">
        <v>1</v>
      </c>
      <c r="J829" s="536" t="s">
        <v>782</v>
      </c>
      <c r="K829" s="325">
        <v>0</v>
      </c>
      <c r="L829" s="325">
        <v>1</v>
      </c>
      <c r="M829" s="325">
        <v>0</v>
      </c>
      <c r="N829" s="325">
        <f t="shared" si="16"/>
        <v>1</v>
      </c>
    </row>
    <row r="830" spans="1:14" s="804" customFormat="1">
      <c r="A830" s="565" t="s">
        <v>906</v>
      </c>
      <c r="B830" s="565" t="s">
        <v>906</v>
      </c>
      <c r="C830" s="565" t="s">
        <v>914</v>
      </c>
      <c r="D830" s="381">
        <v>2012</v>
      </c>
      <c r="E830" s="536" t="s">
        <v>883</v>
      </c>
      <c r="F830" s="536" t="s">
        <v>880</v>
      </c>
      <c r="G830" s="536" t="s">
        <v>1042</v>
      </c>
      <c r="H830" s="569" t="s">
        <v>644</v>
      </c>
      <c r="I830" s="325">
        <v>3</v>
      </c>
      <c r="J830" s="536" t="s">
        <v>782</v>
      </c>
      <c r="K830" s="325">
        <v>0</v>
      </c>
      <c r="L830" s="325">
        <v>10</v>
      </c>
      <c r="M830" s="325">
        <v>0</v>
      </c>
      <c r="N830" s="325">
        <f t="shared" si="16"/>
        <v>10</v>
      </c>
    </row>
    <row r="831" spans="1:14" s="804" customFormat="1">
      <c r="A831" s="565" t="s">
        <v>906</v>
      </c>
      <c r="B831" s="565" t="s">
        <v>906</v>
      </c>
      <c r="C831" s="565" t="s">
        <v>914</v>
      </c>
      <c r="D831" s="381">
        <v>2012</v>
      </c>
      <c r="E831" s="536" t="s">
        <v>883</v>
      </c>
      <c r="F831" s="536" t="s">
        <v>880</v>
      </c>
      <c r="G831" s="536" t="s">
        <v>1042</v>
      </c>
      <c r="H831" s="569" t="s">
        <v>16</v>
      </c>
      <c r="I831" s="325">
        <v>1</v>
      </c>
      <c r="J831" s="536" t="s">
        <v>782</v>
      </c>
      <c r="K831" s="325">
        <v>0</v>
      </c>
      <c r="L831" s="325">
        <v>16</v>
      </c>
      <c r="M831" s="325">
        <v>0</v>
      </c>
      <c r="N831" s="325">
        <f t="shared" si="16"/>
        <v>16</v>
      </c>
    </row>
    <row r="832" spans="1:14" s="804" customFormat="1">
      <c r="A832" s="565" t="s">
        <v>906</v>
      </c>
      <c r="B832" s="565" t="s">
        <v>906</v>
      </c>
      <c r="C832" s="565" t="s">
        <v>914</v>
      </c>
      <c r="D832" s="381">
        <v>2012</v>
      </c>
      <c r="E832" s="536" t="s">
        <v>883</v>
      </c>
      <c r="F832" s="536" t="s">
        <v>880</v>
      </c>
      <c r="G832" s="536" t="s">
        <v>1042</v>
      </c>
      <c r="H832" s="569" t="s">
        <v>17</v>
      </c>
      <c r="I832" s="325">
        <v>3</v>
      </c>
      <c r="J832" s="536" t="s">
        <v>782</v>
      </c>
      <c r="K832" s="325">
        <v>0</v>
      </c>
      <c r="L832" s="325">
        <v>1</v>
      </c>
      <c r="M832" s="325">
        <v>0</v>
      </c>
      <c r="N832" s="325">
        <f t="shared" si="16"/>
        <v>1</v>
      </c>
    </row>
    <row r="833" spans="1:14" s="804" customFormat="1">
      <c r="A833" s="565" t="s">
        <v>906</v>
      </c>
      <c r="B833" s="565" t="s">
        <v>906</v>
      </c>
      <c r="C833" s="565" t="s">
        <v>914</v>
      </c>
      <c r="D833" s="381">
        <v>2012</v>
      </c>
      <c r="E833" s="536" t="s">
        <v>883</v>
      </c>
      <c r="F833" s="536" t="s">
        <v>880</v>
      </c>
      <c r="G833" s="536" t="s">
        <v>1042</v>
      </c>
      <c r="H833" s="569" t="s">
        <v>993</v>
      </c>
      <c r="I833" s="325">
        <v>1</v>
      </c>
      <c r="J833" s="536" t="s">
        <v>782</v>
      </c>
      <c r="K833" s="325">
        <v>0</v>
      </c>
      <c r="L833" s="325">
        <v>229</v>
      </c>
      <c r="M833" s="325">
        <v>0</v>
      </c>
      <c r="N833" s="325">
        <f t="shared" si="16"/>
        <v>229</v>
      </c>
    </row>
    <row r="834" spans="1:14" s="804" customFormat="1">
      <c r="A834" s="565" t="s">
        <v>906</v>
      </c>
      <c r="B834" s="565" t="s">
        <v>906</v>
      </c>
      <c r="C834" s="565" t="s">
        <v>914</v>
      </c>
      <c r="D834" s="381">
        <v>2012</v>
      </c>
      <c r="E834" s="536" t="s">
        <v>883</v>
      </c>
      <c r="F834" s="536" t="s">
        <v>880</v>
      </c>
      <c r="G834" s="536" t="s">
        <v>1042</v>
      </c>
      <c r="H834" s="569" t="s">
        <v>18</v>
      </c>
      <c r="I834" s="325">
        <v>1</v>
      </c>
      <c r="J834" s="536" t="s">
        <v>782</v>
      </c>
      <c r="K834" s="325">
        <v>0</v>
      </c>
      <c r="L834" s="325">
        <v>42</v>
      </c>
      <c r="M834" s="325">
        <v>0</v>
      </c>
      <c r="N834" s="325">
        <f t="shared" si="16"/>
        <v>42</v>
      </c>
    </row>
    <row r="835" spans="1:14" s="804" customFormat="1">
      <c r="A835" s="565" t="s">
        <v>906</v>
      </c>
      <c r="B835" s="565" t="s">
        <v>906</v>
      </c>
      <c r="C835" s="565" t="s">
        <v>914</v>
      </c>
      <c r="D835" s="381">
        <v>2012</v>
      </c>
      <c r="E835" s="536" t="s">
        <v>883</v>
      </c>
      <c r="F835" s="536" t="s">
        <v>880</v>
      </c>
      <c r="G835" s="536" t="s">
        <v>1042</v>
      </c>
      <c r="H835" s="569" t="s">
        <v>1066</v>
      </c>
      <c r="I835" s="325">
        <v>2</v>
      </c>
      <c r="J835" s="536" t="s">
        <v>782</v>
      </c>
      <c r="K835" s="325">
        <v>0</v>
      </c>
      <c r="L835" s="325">
        <v>1</v>
      </c>
      <c r="M835" s="325">
        <v>0</v>
      </c>
      <c r="N835" s="325">
        <f t="shared" si="16"/>
        <v>1</v>
      </c>
    </row>
    <row r="836" spans="1:14" s="804" customFormat="1">
      <c r="A836" s="565" t="s">
        <v>906</v>
      </c>
      <c r="B836" s="565" t="s">
        <v>906</v>
      </c>
      <c r="C836" s="565" t="s">
        <v>914</v>
      </c>
      <c r="D836" s="381">
        <v>2012</v>
      </c>
      <c r="E836" s="536" t="s">
        <v>883</v>
      </c>
      <c r="F836" s="536" t="s">
        <v>880</v>
      </c>
      <c r="G836" s="536" t="s">
        <v>1042</v>
      </c>
      <c r="H836" s="569" t="s">
        <v>967</v>
      </c>
      <c r="I836" s="325">
        <v>1</v>
      </c>
      <c r="J836" s="536" t="s">
        <v>782</v>
      </c>
      <c r="K836" s="325">
        <v>0</v>
      </c>
      <c r="L836" s="325">
        <v>1071</v>
      </c>
      <c r="M836" s="325">
        <v>0</v>
      </c>
      <c r="N836" s="325">
        <f t="shared" si="16"/>
        <v>1071</v>
      </c>
    </row>
    <row r="837" spans="1:14" s="804" customFormat="1">
      <c r="A837" s="565" t="s">
        <v>906</v>
      </c>
      <c r="B837" s="565" t="s">
        <v>906</v>
      </c>
      <c r="C837" s="565" t="s">
        <v>914</v>
      </c>
      <c r="D837" s="381">
        <v>2012</v>
      </c>
      <c r="E837" s="536" t="s">
        <v>883</v>
      </c>
      <c r="F837" s="536" t="s">
        <v>880</v>
      </c>
      <c r="G837" s="536" t="s">
        <v>1042</v>
      </c>
      <c r="H837" s="569" t="s">
        <v>663</v>
      </c>
      <c r="I837" s="325">
        <v>3</v>
      </c>
      <c r="J837" s="536" t="s">
        <v>782</v>
      </c>
      <c r="K837" s="325">
        <v>0</v>
      </c>
      <c r="L837" s="325">
        <v>167</v>
      </c>
      <c r="M837" s="325">
        <v>0</v>
      </c>
      <c r="N837" s="325">
        <f t="shared" si="16"/>
        <v>167</v>
      </c>
    </row>
    <row r="838" spans="1:14" s="804" customFormat="1">
      <c r="A838" s="565" t="s">
        <v>906</v>
      </c>
      <c r="B838" s="565" t="s">
        <v>906</v>
      </c>
      <c r="C838" s="565" t="s">
        <v>914</v>
      </c>
      <c r="D838" s="381">
        <v>2012</v>
      </c>
      <c r="E838" s="536" t="s">
        <v>883</v>
      </c>
      <c r="F838" s="536" t="s">
        <v>880</v>
      </c>
      <c r="G838" s="536" t="s">
        <v>1042</v>
      </c>
      <c r="H838" s="569" t="s">
        <v>512</v>
      </c>
      <c r="I838" s="325">
        <v>2</v>
      </c>
      <c r="J838" s="536" t="s">
        <v>782</v>
      </c>
      <c r="K838" s="325">
        <v>0</v>
      </c>
      <c r="L838" s="325">
        <v>106</v>
      </c>
      <c r="M838" s="325">
        <v>0</v>
      </c>
      <c r="N838" s="325">
        <f t="shared" si="16"/>
        <v>106</v>
      </c>
    </row>
    <row r="839" spans="1:14" s="804" customFormat="1">
      <c r="A839" s="565" t="s">
        <v>906</v>
      </c>
      <c r="B839" s="565" t="s">
        <v>906</v>
      </c>
      <c r="C839" s="565" t="s">
        <v>914</v>
      </c>
      <c r="D839" s="381">
        <v>2012</v>
      </c>
      <c r="E839" s="536" t="s">
        <v>883</v>
      </c>
      <c r="F839" s="536" t="s">
        <v>880</v>
      </c>
      <c r="G839" s="536" t="s">
        <v>1042</v>
      </c>
      <c r="H839" s="569" t="s">
        <v>664</v>
      </c>
      <c r="I839" s="325">
        <v>3</v>
      </c>
      <c r="J839" s="536" t="s">
        <v>782</v>
      </c>
      <c r="K839" s="325">
        <v>0</v>
      </c>
      <c r="L839" s="325">
        <v>8</v>
      </c>
      <c r="M839" s="325">
        <v>0</v>
      </c>
      <c r="N839" s="325">
        <f t="shared" si="16"/>
        <v>8</v>
      </c>
    </row>
    <row r="840" spans="1:14" s="804" customFormat="1">
      <c r="A840" s="565" t="s">
        <v>906</v>
      </c>
      <c r="B840" s="565" t="s">
        <v>906</v>
      </c>
      <c r="C840" s="565" t="s">
        <v>914</v>
      </c>
      <c r="D840" s="381">
        <v>2012</v>
      </c>
      <c r="E840" s="536" t="s">
        <v>883</v>
      </c>
      <c r="F840" s="536" t="s">
        <v>880</v>
      </c>
      <c r="G840" s="536" t="s">
        <v>1042</v>
      </c>
      <c r="H840" s="569" t="s">
        <v>1068</v>
      </c>
      <c r="I840" s="325">
        <v>2</v>
      </c>
      <c r="J840" s="536" t="s">
        <v>782</v>
      </c>
      <c r="K840" s="325">
        <v>0</v>
      </c>
      <c r="L840" s="325">
        <v>146</v>
      </c>
      <c r="M840" s="325">
        <v>0</v>
      </c>
      <c r="N840" s="325">
        <f t="shared" si="16"/>
        <v>146</v>
      </c>
    </row>
    <row r="841" spans="1:14" s="804" customFormat="1">
      <c r="A841" s="565" t="s">
        <v>906</v>
      </c>
      <c r="B841" s="565" t="s">
        <v>906</v>
      </c>
      <c r="C841" s="565" t="s">
        <v>914</v>
      </c>
      <c r="D841" s="381">
        <v>2012</v>
      </c>
      <c r="E841" s="536" t="s">
        <v>883</v>
      </c>
      <c r="F841" s="536" t="s">
        <v>880</v>
      </c>
      <c r="G841" s="536" t="s">
        <v>1042</v>
      </c>
      <c r="H841" s="569" t="s">
        <v>19</v>
      </c>
      <c r="I841" s="325">
        <v>3</v>
      </c>
      <c r="J841" s="536" t="s">
        <v>782</v>
      </c>
      <c r="K841" s="325">
        <v>0</v>
      </c>
      <c r="L841" s="325">
        <v>1</v>
      </c>
      <c r="M841" s="325">
        <v>0</v>
      </c>
      <c r="N841" s="325">
        <f t="shared" si="16"/>
        <v>1</v>
      </c>
    </row>
    <row r="842" spans="1:14" s="804" customFormat="1">
      <c r="A842" s="565" t="s">
        <v>906</v>
      </c>
      <c r="B842" s="565" t="s">
        <v>906</v>
      </c>
      <c r="C842" s="565" t="s">
        <v>914</v>
      </c>
      <c r="D842" s="381">
        <v>2012</v>
      </c>
      <c r="E842" s="536" t="s">
        <v>883</v>
      </c>
      <c r="F842" s="536" t="s">
        <v>880</v>
      </c>
      <c r="G842" s="536" t="s">
        <v>1042</v>
      </c>
      <c r="H842" s="569" t="s">
        <v>1173</v>
      </c>
      <c r="I842" s="325">
        <v>1</v>
      </c>
      <c r="J842" s="536" t="s">
        <v>782</v>
      </c>
      <c r="K842" s="325">
        <v>0</v>
      </c>
      <c r="L842" s="325">
        <v>2</v>
      </c>
      <c r="M842" s="325">
        <v>0</v>
      </c>
      <c r="N842" s="325">
        <f t="shared" si="16"/>
        <v>2</v>
      </c>
    </row>
    <row r="843" spans="1:14" s="804" customFormat="1">
      <c r="A843" s="565" t="s">
        <v>906</v>
      </c>
      <c r="B843" s="565" t="s">
        <v>906</v>
      </c>
      <c r="C843" s="565" t="s">
        <v>914</v>
      </c>
      <c r="D843" s="381">
        <v>2012</v>
      </c>
      <c r="E843" s="536" t="s">
        <v>883</v>
      </c>
      <c r="F843" s="536" t="s">
        <v>880</v>
      </c>
      <c r="G843" s="536" t="s">
        <v>1042</v>
      </c>
      <c r="H843" s="569" t="s">
        <v>20</v>
      </c>
      <c r="I843" s="325">
        <v>3</v>
      </c>
      <c r="J843" s="536" t="s">
        <v>782</v>
      </c>
      <c r="K843" s="325">
        <v>0</v>
      </c>
      <c r="L843" s="325">
        <v>1</v>
      </c>
      <c r="M843" s="325">
        <v>0</v>
      </c>
      <c r="N843" s="325">
        <f t="shared" si="16"/>
        <v>1</v>
      </c>
    </row>
    <row r="844" spans="1:14" s="804" customFormat="1">
      <c r="A844" s="565" t="s">
        <v>906</v>
      </c>
      <c r="B844" s="565" t="s">
        <v>906</v>
      </c>
      <c r="C844" s="565" t="s">
        <v>914</v>
      </c>
      <c r="D844" s="381">
        <v>2012</v>
      </c>
      <c r="E844" s="536" t="s">
        <v>883</v>
      </c>
      <c r="F844" s="536" t="s">
        <v>880</v>
      </c>
      <c r="G844" s="536" t="s">
        <v>874</v>
      </c>
      <c r="H844" s="569" t="s">
        <v>996</v>
      </c>
      <c r="I844" s="381">
        <v>2</v>
      </c>
      <c r="J844" s="536" t="s">
        <v>782</v>
      </c>
      <c r="K844" s="325">
        <v>0</v>
      </c>
      <c r="L844" s="325">
        <v>14</v>
      </c>
      <c r="M844" s="325">
        <v>0</v>
      </c>
      <c r="N844" s="325">
        <f t="shared" si="16"/>
        <v>14</v>
      </c>
    </row>
    <row r="845" spans="1:14" s="804" customFormat="1">
      <c r="A845" s="565" t="s">
        <v>906</v>
      </c>
      <c r="B845" s="565" t="s">
        <v>906</v>
      </c>
      <c r="C845" s="565" t="s">
        <v>914</v>
      </c>
      <c r="D845" s="381">
        <v>2012</v>
      </c>
      <c r="E845" s="536" t="s">
        <v>883</v>
      </c>
      <c r="F845" s="536" t="s">
        <v>880</v>
      </c>
      <c r="G845" s="536" t="s">
        <v>1042</v>
      </c>
      <c r="H845" s="569" t="s">
        <v>665</v>
      </c>
      <c r="I845" s="325">
        <v>3</v>
      </c>
      <c r="J845" s="536" t="s">
        <v>782</v>
      </c>
      <c r="K845" s="325">
        <v>0</v>
      </c>
      <c r="L845" s="325">
        <v>13</v>
      </c>
      <c r="M845" s="325">
        <v>0</v>
      </c>
      <c r="N845" s="325">
        <f t="shared" si="16"/>
        <v>13</v>
      </c>
    </row>
    <row r="846" spans="1:14" s="804" customFormat="1">
      <c r="A846" s="565" t="s">
        <v>906</v>
      </c>
      <c r="B846" s="565" t="s">
        <v>906</v>
      </c>
      <c r="C846" s="565" t="s">
        <v>914</v>
      </c>
      <c r="D846" s="381">
        <v>2012</v>
      </c>
      <c r="E846" s="536" t="s">
        <v>883</v>
      </c>
      <c r="F846" s="536" t="s">
        <v>880</v>
      </c>
      <c r="G846" s="536" t="s">
        <v>1042</v>
      </c>
      <c r="H846" s="569" t="s">
        <v>21</v>
      </c>
      <c r="I846" s="325">
        <v>3</v>
      </c>
      <c r="J846" s="536" t="s">
        <v>782</v>
      </c>
      <c r="K846" s="325">
        <v>0</v>
      </c>
      <c r="L846" s="325">
        <v>246</v>
      </c>
      <c r="M846" s="325">
        <v>0</v>
      </c>
      <c r="N846" s="325">
        <f t="shared" si="16"/>
        <v>246</v>
      </c>
    </row>
    <row r="847" spans="1:14" s="804" customFormat="1">
      <c r="A847" s="565" t="s">
        <v>906</v>
      </c>
      <c r="B847" s="565" t="s">
        <v>906</v>
      </c>
      <c r="C847" s="565" t="s">
        <v>914</v>
      </c>
      <c r="D847" s="381">
        <v>2012</v>
      </c>
      <c r="E847" s="536" t="s">
        <v>883</v>
      </c>
      <c r="F847" s="536" t="s">
        <v>880</v>
      </c>
      <c r="G847" s="536" t="s">
        <v>1042</v>
      </c>
      <c r="H847" s="569" t="s">
        <v>1069</v>
      </c>
      <c r="I847" s="325">
        <v>1</v>
      </c>
      <c r="J847" s="536" t="s">
        <v>782</v>
      </c>
      <c r="K847" s="325">
        <v>0</v>
      </c>
      <c r="L847" s="325">
        <v>6</v>
      </c>
      <c r="M847" s="325">
        <v>0</v>
      </c>
      <c r="N847" s="325">
        <f t="shared" si="16"/>
        <v>6</v>
      </c>
    </row>
    <row r="848" spans="1:14" s="804" customFormat="1">
      <c r="A848" s="565" t="s">
        <v>906</v>
      </c>
      <c r="B848" s="565" t="s">
        <v>906</v>
      </c>
      <c r="C848" s="565" t="s">
        <v>914</v>
      </c>
      <c r="D848" s="381">
        <v>2012</v>
      </c>
      <c r="E848" s="536" t="s">
        <v>883</v>
      </c>
      <c r="F848" s="536" t="s">
        <v>880</v>
      </c>
      <c r="G848" s="536" t="s">
        <v>1042</v>
      </c>
      <c r="H848" s="569" t="s">
        <v>87</v>
      </c>
      <c r="I848" s="325">
        <v>3</v>
      </c>
      <c r="J848" s="536" t="s">
        <v>782</v>
      </c>
      <c r="K848" s="325">
        <v>0</v>
      </c>
      <c r="L848" s="325">
        <v>23</v>
      </c>
      <c r="M848" s="325">
        <v>0</v>
      </c>
      <c r="N848" s="325">
        <f t="shared" si="16"/>
        <v>23</v>
      </c>
    </row>
    <row r="849" spans="1:14" s="804" customFormat="1">
      <c r="A849" s="565" t="s">
        <v>906</v>
      </c>
      <c r="B849" s="565" t="s">
        <v>906</v>
      </c>
      <c r="C849" s="565" t="s">
        <v>914</v>
      </c>
      <c r="D849" s="381">
        <v>2012</v>
      </c>
      <c r="E849" s="536" t="s">
        <v>883</v>
      </c>
      <c r="F849" s="536" t="s">
        <v>880</v>
      </c>
      <c r="G849" s="536" t="s">
        <v>1042</v>
      </c>
      <c r="H849" s="569" t="s">
        <v>646</v>
      </c>
      <c r="I849" s="325">
        <v>3</v>
      </c>
      <c r="J849" s="536" t="s">
        <v>782</v>
      </c>
      <c r="K849" s="325">
        <v>0</v>
      </c>
      <c r="L849" s="325">
        <v>28</v>
      </c>
      <c r="M849" s="325">
        <v>0</v>
      </c>
      <c r="N849" s="325">
        <f t="shared" si="16"/>
        <v>28</v>
      </c>
    </row>
    <row r="850" spans="1:14" s="804" customFormat="1">
      <c r="A850" s="565" t="s">
        <v>906</v>
      </c>
      <c r="B850" s="565" t="s">
        <v>906</v>
      </c>
      <c r="C850" s="565" t="s">
        <v>914</v>
      </c>
      <c r="D850" s="381">
        <v>2012</v>
      </c>
      <c r="E850" s="536" t="s">
        <v>883</v>
      </c>
      <c r="F850" s="536" t="s">
        <v>880</v>
      </c>
      <c r="G850" s="536" t="s">
        <v>1042</v>
      </c>
      <c r="H850" s="569" t="s">
        <v>1070</v>
      </c>
      <c r="I850" s="325">
        <v>2</v>
      </c>
      <c r="J850" s="536" t="s">
        <v>782</v>
      </c>
      <c r="K850" s="325">
        <v>0</v>
      </c>
      <c r="L850" s="325">
        <v>26</v>
      </c>
      <c r="M850" s="325">
        <v>0</v>
      </c>
      <c r="N850" s="325">
        <f t="shared" si="16"/>
        <v>26</v>
      </c>
    </row>
    <row r="851" spans="1:14" s="804" customFormat="1">
      <c r="A851" s="565" t="s">
        <v>906</v>
      </c>
      <c r="B851" s="565" t="s">
        <v>906</v>
      </c>
      <c r="C851" s="565" t="s">
        <v>914</v>
      </c>
      <c r="D851" s="381">
        <v>2012</v>
      </c>
      <c r="E851" s="536" t="s">
        <v>883</v>
      </c>
      <c r="F851" s="536" t="s">
        <v>880</v>
      </c>
      <c r="G851" s="536" t="s">
        <v>1042</v>
      </c>
      <c r="H851" s="569" t="s">
        <v>114</v>
      </c>
      <c r="I851" s="325">
        <v>3</v>
      </c>
      <c r="J851" s="536" t="s">
        <v>782</v>
      </c>
      <c r="K851" s="325">
        <v>0</v>
      </c>
      <c r="L851" s="325">
        <v>25</v>
      </c>
      <c r="M851" s="325">
        <v>0</v>
      </c>
      <c r="N851" s="325">
        <f t="shared" si="16"/>
        <v>25</v>
      </c>
    </row>
    <row r="852" spans="1:14" s="804" customFormat="1">
      <c r="A852" s="565" t="s">
        <v>906</v>
      </c>
      <c r="B852" s="565" t="s">
        <v>906</v>
      </c>
      <c r="C852" s="565" t="s">
        <v>914</v>
      </c>
      <c r="D852" s="381">
        <v>2012</v>
      </c>
      <c r="E852" s="536" t="s">
        <v>883</v>
      </c>
      <c r="F852" s="536" t="s">
        <v>880</v>
      </c>
      <c r="G852" s="536" t="s">
        <v>1042</v>
      </c>
      <c r="H852" s="569" t="s">
        <v>1050</v>
      </c>
      <c r="I852" s="325">
        <v>1</v>
      </c>
      <c r="J852" s="536" t="s">
        <v>782</v>
      </c>
      <c r="K852" s="325">
        <v>0</v>
      </c>
      <c r="L852" s="325">
        <v>41</v>
      </c>
      <c r="M852" s="325">
        <v>0</v>
      </c>
      <c r="N852" s="325">
        <f t="shared" si="16"/>
        <v>41</v>
      </c>
    </row>
    <row r="853" spans="1:14" s="804" customFormat="1">
      <c r="A853" s="565" t="s">
        <v>906</v>
      </c>
      <c r="B853" s="565" t="s">
        <v>906</v>
      </c>
      <c r="C853" s="565" t="s">
        <v>914</v>
      </c>
      <c r="D853" s="381">
        <v>2012</v>
      </c>
      <c r="E853" s="536" t="s">
        <v>883</v>
      </c>
      <c r="F853" s="536" t="s">
        <v>880</v>
      </c>
      <c r="G853" s="536" t="s">
        <v>1042</v>
      </c>
      <c r="H853" s="569" t="s">
        <v>1051</v>
      </c>
      <c r="I853" s="325">
        <v>2</v>
      </c>
      <c r="J853" s="536" t="s">
        <v>782</v>
      </c>
      <c r="K853" s="325">
        <v>0</v>
      </c>
      <c r="L853" s="325">
        <v>4</v>
      </c>
      <c r="M853" s="325">
        <v>0</v>
      </c>
      <c r="N853" s="325">
        <f t="shared" si="16"/>
        <v>4</v>
      </c>
    </row>
    <row r="854" spans="1:14" s="804" customFormat="1">
      <c r="A854" s="565" t="s">
        <v>906</v>
      </c>
      <c r="B854" s="565" t="s">
        <v>906</v>
      </c>
      <c r="C854" s="565" t="s">
        <v>914</v>
      </c>
      <c r="D854" s="381">
        <v>2012</v>
      </c>
      <c r="E854" s="536" t="s">
        <v>883</v>
      </c>
      <c r="F854" s="536" t="s">
        <v>880</v>
      </c>
      <c r="G854" s="536" t="s">
        <v>1042</v>
      </c>
      <c r="H854" s="569" t="s">
        <v>1035</v>
      </c>
      <c r="I854" s="325">
        <v>1</v>
      </c>
      <c r="J854" s="536" t="s">
        <v>782</v>
      </c>
      <c r="K854" s="325">
        <v>0</v>
      </c>
      <c r="L854" s="325">
        <v>6</v>
      </c>
      <c r="M854" s="325">
        <v>0</v>
      </c>
      <c r="N854" s="325">
        <f t="shared" si="16"/>
        <v>6</v>
      </c>
    </row>
    <row r="855" spans="1:14" s="804" customFormat="1">
      <c r="A855" s="565" t="s">
        <v>906</v>
      </c>
      <c r="B855" s="565" t="s">
        <v>906</v>
      </c>
      <c r="C855" s="565" t="s">
        <v>914</v>
      </c>
      <c r="D855" s="381">
        <v>2012</v>
      </c>
      <c r="E855" s="536" t="s">
        <v>883</v>
      </c>
      <c r="F855" s="536" t="s">
        <v>880</v>
      </c>
      <c r="G855" s="536" t="s">
        <v>1042</v>
      </c>
      <c r="H855" s="569" t="s">
        <v>516</v>
      </c>
      <c r="I855" s="325">
        <v>2</v>
      </c>
      <c r="J855" s="536" t="s">
        <v>782</v>
      </c>
      <c r="K855" s="325">
        <v>0</v>
      </c>
      <c r="L855" s="325">
        <v>2</v>
      </c>
      <c r="M855" s="325">
        <v>0</v>
      </c>
      <c r="N855" s="325">
        <f t="shared" si="16"/>
        <v>2</v>
      </c>
    </row>
    <row r="856" spans="1:14" s="804" customFormat="1">
      <c r="A856" s="565" t="s">
        <v>906</v>
      </c>
      <c r="B856" s="565" t="s">
        <v>906</v>
      </c>
      <c r="C856" s="565" t="s">
        <v>914</v>
      </c>
      <c r="D856" s="381">
        <v>2012</v>
      </c>
      <c r="E856" s="536" t="s">
        <v>883</v>
      </c>
      <c r="F856" s="536" t="s">
        <v>880</v>
      </c>
      <c r="G856" s="536" t="s">
        <v>1042</v>
      </c>
      <c r="H856" s="569" t="s">
        <v>702</v>
      </c>
      <c r="I856" s="325">
        <v>1</v>
      </c>
      <c r="J856" s="536" t="s">
        <v>782</v>
      </c>
      <c r="K856" s="325">
        <v>0</v>
      </c>
      <c r="L856" s="325">
        <v>2</v>
      </c>
      <c r="M856" s="325">
        <v>0</v>
      </c>
      <c r="N856" s="325">
        <f t="shared" si="16"/>
        <v>2</v>
      </c>
    </row>
    <row r="857" spans="1:14" s="804" customFormat="1">
      <c r="A857" s="565" t="s">
        <v>906</v>
      </c>
      <c r="B857" s="565" t="s">
        <v>906</v>
      </c>
      <c r="C857" s="565" t="s">
        <v>914</v>
      </c>
      <c r="D857" s="381">
        <v>2012</v>
      </c>
      <c r="E857" s="536" t="s">
        <v>883</v>
      </c>
      <c r="F857" s="536" t="s">
        <v>880</v>
      </c>
      <c r="G857" s="536" t="s">
        <v>1042</v>
      </c>
      <c r="H857" s="569" t="s">
        <v>997</v>
      </c>
      <c r="I857" s="325">
        <v>1</v>
      </c>
      <c r="J857" s="536" t="s">
        <v>782</v>
      </c>
      <c r="K857" s="325">
        <v>0</v>
      </c>
      <c r="L857" s="325">
        <v>50</v>
      </c>
      <c r="M857" s="325">
        <v>0</v>
      </c>
      <c r="N857" s="325">
        <f t="shared" si="16"/>
        <v>50</v>
      </c>
    </row>
    <row r="858" spans="1:14" s="804" customFormat="1">
      <c r="A858" s="565" t="s">
        <v>906</v>
      </c>
      <c r="B858" s="565" t="s">
        <v>906</v>
      </c>
      <c r="C858" s="565" t="s">
        <v>914</v>
      </c>
      <c r="D858" s="381">
        <v>2012</v>
      </c>
      <c r="E858" s="536" t="s">
        <v>883</v>
      </c>
      <c r="F858" s="536" t="s">
        <v>880</v>
      </c>
      <c r="G858" s="536" t="s">
        <v>1042</v>
      </c>
      <c r="H858" s="569" t="s">
        <v>998</v>
      </c>
      <c r="I858" s="325">
        <v>1</v>
      </c>
      <c r="J858" s="536" t="s">
        <v>782</v>
      </c>
      <c r="K858" s="325">
        <v>0</v>
      </c>
      <c r="L858" s="325">
        <v>166</v>
      </c>
      <c r="M858" s="325">
        <v>0</v>
      </c>
      <c r="N858" s="325">
        <f t="shared" si="16"/>
        <v>166</v>
      </c>
    </row>
    <row r="859" spans="1:14" s="804" customFormat="1">
      <c r="A859" s="565" t="s">
        <v>906</v>
      </c>
      <c r="B859" s="565" t="s">
        <v>906</v>
      </c>
      <c r="C859" s="565" t="s">
        <v>914</v>
      </c>
      <c r="D859" s="381">
        <v>2012</v>
      </c>
      <c r="E859" s="536" t="s">
        <v>883</v>
      </c>
      <c r="F859" s="536" t="s">
        <v>880</v>
      </c>
      <c r="G859" s="536" t="s">
        <v>1042</v>
      </c>
      <c r="H859" s="569" t="s">
        <v>410</v>
      </c>
      <c r="I859" s="325">
        <v>1</v>
      </c>
      <c r="J859" s="536" t="s">
        <v>782</v>
      </c>
      <c r="K859" s="325">
        <v>0</v>
      </c>
      <c r="L859" s="325">
        <v>2</v>
      </c>
      <c r="M859" s="325">
        <v>0</v>
      </c>
      <c r="N859" s="325">
        <f t="shared" si="16"/>
        <v>2</v>
      </c>
    </row>
    <row r="860" spans="1:14" s="804" customFormat="1">
      <c r="A860" s="565" t="s">
        <v>906</v>
      </c>
      <c r="B860" s="565" t="s">
        <v>906</v>
      </c>
      <c r="C860" s="565" t="s">
        <v>914</v>
      </c>
      <c r="D860" s="381">
        <v>2012</v>
      </c>
      <c r="E860" s="536" t="s">
        <v>883</v>
      </c>
      <c r="F860" s="536" t="s">
        <v>880</v>
      </c>
      <c r="G860" s="536" t="s">
        <v>1042</v>
      </c>
      <c r="H860" s="569" t="s">
        <v>999</v>
      </c>
      <c r="I860" s="325">
        <v>1</v>
      </c>
      <c r="J860" s="536" t="s">
        <v>782</v>
      </c>
      <c r="K860" s="325">
        <v>0</v>
      </c>
      <c r="L860" s="325">
        <v>31</v>
      </c>
      <c r="M860" s="325">
        <v>0</v>
      </c>
      <c r="N860" s="325">
        <f t="shared" si="16"/>
        <v>31</v>
      </c>
    </row>
    <row r="861" spans="1:14" s="804" customFormat="1">
      <c r="A861" s="565" t="s">
        <v>906</v>
      </c>
      <c r="B861" s="565" t="s">
        <v>906</v>
      </c>
      <c r="C861" s="565" t="s">
        <v>914</v>
      </c>
      <c r="D861" s="381">
        <v>2012</v>
      </c>
      <c r="E861" s="536" t="s">
        <v>883</v>
      </c>
      <c r="F861" s="536" t="s">
        <v>880</v>
      </c>
      <c r="G861" s="536" t="s">
        <v>1042</v>
      </c>
      <c r="H861" s="569" t="s">
        <v>144</v>
      </c>
      <c r="I861" s="325">
        <v>1</v>
      </c>
      <c r="J861" s="536" t="s">
        <v>782</v>
      </c>
      <c r="K861" s="325">
        <v>0</v>
      </c>
      <c r="L861" s="325">
        <v>11</v>
      </c>
      <c r="M861" s="325">
        <v>0</v>
      </c>
      <c r="N861" s="325">
        <f t="shared" si="16"/>
        <v>11</v>
      </c>
    </row>
    <row r="862" spans="1:14" s="804" customFormat="1">
      <c r="A862" s="565" t="s">
        <v>906</v>
      </c>
      <c r="B862" s="565" t="s">
        <v>906</v>
      </c>
      <c r="C862" s="565" t="s">
        <v>914</v>
      </c>
      <c r="D862" s="381">
        <v>2012</v>
      </c>
      <c r="E862" s="536" t="s">
        <v>883</v>
      </c>
      <c r="F862" s="536" t="s">
        <v>880</v>
      </c>
      <c r="G862" s="536" t="s">
        <v>1042</v>
      </c>
      <c r="H862" s="569" t="s">
        <v>23</v>
      </c>
      <c r="I862" s="325">
        <v>1</v>
      </c>
      <c r="J862" s="536" t="s">
        <v>782</v>
      </c>
      <c r="K862" s="325">
        <v>0</v>
      </c>
      <c r="L862" s="325">
        <v>13</v>
      </c>
      <c r="M862" s="325">
        <v>0</v>
      </c>
      <c r="N862" s="325">
        <f t="shared" si="16"/>
        <v>13</v>
      </c>
    </row>
    <row r="863" spans="1:14" s="804" customFormat="1">
      <c r="A863" s="565" t="s">
        <v>906</v>
      </c>
      <c r="B863" s="565" t="s">
        <v>906</v>
      </c>
      <c r="C863" s="565" t="s">
        <v>914</v>
      </c>
      <c r="D863" s="381">
        <v>2012</v>
      </c>
      <c r="E863" s="536" t="s">
        <v>883</v>
      </c>
      <c r="F863" s="536" t="s">
        <v>880</v>
      </c>
      <c r="G863" s="536" t="s">
        <v>1042</v>
      </c>
      <c r="H863" s="569" t="s">
        <v>667</v>
      </c>
      <c r="I863" s="325">
        <v>3</v>
      </c>
      <c r="J863" s="536" t="s">
        <v>782</v>
      </c>
      <c r="K863" s="325">
        <v>0</v>
      </c>
      <c r="L863" s="325">
        <v>9</v>
      </c>
      <c r="M863" s="325">
        <v>0</v>
      </c>
      <c r="N863" s="325">
        <f t="shared" si="16"/>
        <v>9</v>
      </c>
    </row>
    <row r="864" spans="1:14" s="804" customFormat="1">
      <c r="A864" s="565" t="s">
        <v>906</v>
      </c>
      <c r="B864" s="565" t="s">
        <v>906</v>
      </c>
      <c r="C864" s="565" t="s">
        <v>914</v>
      </c>
      <c r="D864" s="381">
        <v>2012</v>
      </c>
      <c r="E864" s="536" t="s">
        <v>883</v>
      </c>
      <c r="F864" s="536" t="s">
        <v>880</v>
      </c>
      <c r="G864" s="536" t="s">
        <v>1042</v>
      </c>
      <c r="H864" s="569" t="s">
        <v>1038</v>
      </c>
      <c r="I864" s="325">
        <v>3</v>
      </c>
      <c r="J864" s="536" t="s">
        <v>782</v>
      </c>
      <c r="K864" s="325">
        <v>0</v>
      </c>
      <c r="L864" s="325">
        <v>8</v>
      </c>
      <c r="M864" s="325">
        <v>0</v>
      </c>
      <c r="N864" s="325">
        <f t="shared" si="16"/>
        <v>8</v>
      </c>
    </row>
    <row r="865" spans="1:14" s="804" customFormat="1">
      <c r="A865" s="565" t="s">
        <v>906</v>
      </c>
      <c r="B865" s="565" t="s">
        <v>906</v>
      </c>
      <c r="C865" s="565" t="s">
        <v>914</v>
      </c>
      <c r="D865" s="381">
        <v>2012</v>
      </c>
      <c r="E865" s="536" t="s">
        <v>883</v>
      </c>
      <c r="F865" s="536" t="s">
        <v>880</v>
      </c>
      <c r="G865" s="536" t="s">
        <v>1042</v>
      </c>
      <c r="H865" s="569" t="s">
        <v>668</v>
      </c>
      <c r="I865" s="325">
        <v>3</v>
      </c>
      <c r="J865" s="536" t="s">
        <v>782</v>
      </c>
      <c r="K865" s="325">
        <v>0</v>
      </c>
      <c r="L865" s="325">
        <v>10</v>
      </c>
      <c r="M865" s="325">
        <v>0</v>
      </c>
      <c r="N865" s="325">
        <f t="shared" si="16"/>
        <v>10</v>
      </c>
    </row>
    <row r="866" spans="1:14" s="804" customFormat="1">
      <c r="A866" s="565" t="s">
        <v>906</v>
      </c>
      <c r="B866" s="565" t="s">
        <v>906</v>
      </c>
      <c r="C866" s="565" t="s">
        <v>914</v>
      </c>
      <c r="D866" s="381">
        <v>2012</v>
      </c>
      <c r="E866" s="536" t="s">
        <v>883</v>
      </c>
      <c r="F866" s="536" t="s">
        <v>880</v>
      </c>
      <c r="G866" s="536" t="s">
        <v>1042</v>
      </c>
      <c r="H866" s="569" t="s">
        <v>1003</v>
      </c>
      <c r="I866" s="325">
        <v>1</v>
      </c>
      <c r="J866" s="536" t="s">
        <v>782</v>
      </c>
      <c r="K866" s="325">
        <v>0</v>
      </c>
      <c r="L866" s="325">
        <v>15</v>
      </c>
      <c r="M866" s="325">
        <v>0</v>
      </c>
      <c r="N866" s="325">
        <f t="shared" si="16"/>
        <v>15</v>
      </c>
    </row>
    <row r="867" spans="1:14" s="804" customFormat="1">
      <c r="A867" s="565" t="s">
        <v>906</v>
      </c>
      <c r="B867" s="565" t="s">
        <v>906</v>
      </c>
      <c r="C867" s="565" t="s">
        <v>914</v>
      </c>
      <c r="D867" s="381">
        <v>2012</v>
      </c>
      <c r="E867" s="536" t="s">
        <v>883</v>
      </c>
      <c r="F867" s="536" t="s">
        <v>880</v>
      </c>
      <c r="G867" s="536" t="s">
        <v>1042</v>
      </c>
      <c r="H867" s="569" t="s">
        <v>518</v>
      </c>
      <c r="I867" s="325">
        <v>2</v>
      </c>
      <c r="J867" s="536" t="s">
        <v>782</v>
      </c>
      <c r="K867" s="325">
        <v>0</v>
      </c>
      <c r="L867" s="325">
        <v>10</v>
      </c>
      <c r="M867" s="325">
        <v>0</v>
      </c>
      <c r="N867" s="325">
        <f t="shared" si="16"/>
        <v>10</v>
      </c>
    </row>
    <row r="868" spans="1:14" s="804" customFormat="1">
      <c r="A868" s="565" t="s">
        <v>906</v>
      </c>
      <c r="B868" s="565" t="s">
        <v>906</v>
      </c>
      <c r="C868" s="565" t="s">
        <v>914</v>
      </c>
      <c r="D868" s="381">
        <v>2012</v>
      </c>
      <c r="E868" s="536" t="s">
        <v>883</v>
      </c>
      <c r="F868" s="536" t="s">
        <v>880</v>
      </c>
      <c r="G868" s="536" t="s">
        <v>1042</v>
      </c>
      <c r="H868" s="569" t="s">
        <v>647</v>
      </c>
      <c r="I868" s="325">
        <v>3</v>
      </c>
      <c r="J868" s="536" t="s">
        <v>782</v>
      </c>
      <c r="K868" s="325">
        <v>0</v>
      </c>
      <c r="L868" s="325">
        <v>45</v>
      </c>
      <c r="M868" s="325">
        <v>0</v>
      </c>
      <c r="N868" s="325">
        <f t="shared" si="16"/>
        <v>45</v>
      </c>
    </row>
    <row r="869" spans="1:14" s="804" customFormat="1">
      <c r="A869" s="565" t="s">
        <v>906</v>
      </c>
      <c r="B869" s="565" t="s">
        <v>906</v>
      </c>
      <c r="C869" s="565" t="s">
        <v>914</v>
      </c>
      <c r="D869" s="381">
        <v>2012</v>
      </c>
      <c r="E869" s="536" t="s">
        <v>883</v>
      </c>
      <c r="F869" s="536" t="s">
        <v>880</v>
      </c>
      <c r="G869" s="536" t="s">
        <v>1042</v>
      </c>
      <c r="H869" s="569" t="s">
        <v>74</v>
      </c>
      <c r="I869" s="325">
        <v>3</v>
      </c>
      <c r="J869" s="536" t="s">
        <v>782</v>
      </c>
      <c r="K869" s="325">
        <v>0</v>
      </c>
      <c r="L869" s="325">
        <v>165</v>
      </c>
      <c r="M869" s="325">
        <v>0</v>
      </c>
      <c r="N869" s="325">
        <f t="shared" si="16"/>
        <v>165</v>
      </c>
    </row>
    <row r="870" spans="1:14" s="804" customFormat="1">
      <c r="A870" s="565" t="s">
        <v>906</v>
      </c>
      <c r="B870" s="565" t="s">
        <v>906</v>
      </c>
      <c r="C870" s="565" t="s">
        <v>914</v>
      </c>
      <c r="D870" s="381">
        <v>2012</v>
      </c>
      <c r="E870" s="536" t="s">
        <v>883</v>
      </c>
      <c r="F870" s="536" t="s">
        <v>880</v>
      </c>
      <c r="G870" s="536" t="s">
        <v>1042</v>
      </c>
      <c r="H870" s="569" t="s">
        <v>72</v>
      </c>
      <c r="I870" s="325">
        <v>3</v>
      </c>
      <c r="J870" s="536" t="s">
        <v>782</v>
      </c>
      <c r="K870" s="325">
        <v>0</v>
      </c>
      <c r="L870" s="325">
        <v>23</v>
      </c>
      <c r="M870" s="325">
        <v>0</v>
      </c>
      <c r="N870" s="325">
        <f t="shared" si="16"/>
        <v>23</v>
      </c>
    </row>
    <row r="871" spans="1:14" s="804" customFormat="1">
      <c r="A871" s="565" t="s">
        <v>906</v>
      </c>
      <c r="B871" s="565" t="s">
        <v>906</v>
      </c>
      <c r="C871" s="565" t="s">
        <v>914</v>
      </c>
      <c r="D871" s="381">
        <v>2012</v>
      </c>
      <c r="E871" s="536" t="s">
        <v>883</v>
      </c>
      <c r="F871" s="536" t="s">
        <v>880</v>
      </c>
      <c r="G871" s="536" t="s">
        <v>1042</v>
      </c>
      <c r="H871" s="569" t="s">
        <v>1019</v>
      </c>
      <c r="I871" s="325">
        <v>2</v>
      </c>
      <c r="J871" s="536" t="s">
        <v>782</v>
      </c>
      <c r="K871" s="325">
        <v>0</v>
      </c>
      <c r="L871" s="325">
        <v>26</v>
      </c>
      <c r="M871" s="325">
        <v>0</v>
      </c>
      <c r="N871" s="325">
        <f t="shared" si="16"/>
        <v>26</v>
      </c>
    </row>
    <row r="872" spans="1:14" s="804" customFormat="1">
      <c r="A872" s="565" t="s">
        <v>906</v>
      </c>
      <c r="B872" s="565" t="s">
        <v>906</v>
      </c>
      <c r="C872" s="565" t="s">
        <v>914</v>
      </c>
      <c r="D872" s="381">
        <v>2012</v>
      </c>
      <c r="E872" s="536" t="s">
        <v>883</v>
      </c>
      <c r="F872" s="536" t="s">
        <v>880</v>
      </c>
      <c r="G872" s="536" t="s">
        <v>1042</v>
      </c>
      <c r="H872" s="569" t="s">
        <v>703</v>
      </c>
      <c r="I872" s="325">
        <v>3</v>
      </c>
      <c r="J872" s="536" t="s">
        <v>782</v>
      </c>
      <c r="K872" s="325">
        <v>0</v>
      </c>
      <c r="L872" s="325">
        <v>28</v>
      </c>
      <c r="M872" s="325">
        <v>0</v>
      </c>
      <c r="N872" s="325">
        <f t="shared" si="16"/>
        <v>28</v>
      </c>
    </row>
    <row r="873" spans="1:14" s="804" customFormat="1">
      <c r="A873" s="565" t="s">
        <v>906</v>
      </c>
      <c r="B873" s="565" t="s">
        <v>906</v>
      </c>
      <c r="C873" s="565" t="s">
        <v>914</v>
      </c>
      <c r="D873" s="381">
        <v>2012</v>
      </c>
      <c r="E873" s="536" t="s">
        <v>883</v>
      </c>
      <c r="F873" s="536" t="s">
        <v>880</v>
      </c>
      <c r="G873" s="536" t="s">
        <v>1042</v>
      </c>
      <c r="H873" s="569" t="s">
        <v>669</v>
      </c>
      <c r="I873" s="325">
        <v>3</v>
      </c>
      <c r="J873" s="536" t="s">
        <v>782</v>
      </c>
      <c r="K873" s="325">
        <v>0</v>
      </c>
      <c r="L873" s="325">
        <v>4</v>
      </c>
      <c r="M873" s="325">
        <v>0</v>
      </c>
      <c r="N873" s="325">
        <f t="shared" si="16"/>
        <v>4</v>
      </c>
    </row>
    <row r="874" spans="1:14" s="804" customFormat="1">
      <c r="A874" s="565" t="s">
        <v>906</v>
      </c>
      <c r="B874" s="565" t="s">
        <v>906</v>
      </c>
      <c r="C874" s="565" t="s">
        <v>914</v>
      </c>
      <c r="D874" s="381">
        <v>2012</v>
      </c>
      <c r="E874" s="536" t="s">
        <v>883</v>
      </c>
      <c r="F874" s="536" t="s">
        <v>880</v>
      </c>
      <c r="G874" s="536" t="s">
        <v>1042</v>
      </c>
      <c r="H874" s="569" t="s">
        <v>650</v>
      </c>
      <c r="I874" s="325">
        <v>3</v>
      </c>
      <c r="J874" s="536" t="s">
        <v>782</v>
      </c>
      <c r="K874" s="325">
        <v>0</v>
      </c>
      <c r="L874" s="325">
        <v>109</v>
      </c>
      <c r="M874" s="325">
        <v>0</v>
      </c>
      <c r="N874" s="325">
        <f t="shared" si="16"/>
        <v>109</v>
      </c>
    </row>
    <row r="875" spans="1:14" s="804" customFormat="1">
      <c r="A875" s="565" t="s">
        <v>906</v>
      </c>
      <c r="B875" s="565" t="s">
        <v>906</v>
      </c>
      <c r="C875" s="565" t="s">
        <v>914</v>
      </c>
      <c r="D875" s="381">
        <v>2012</v>
      </c>
      <c r="E875" s="536" t="s">
        <v>883</v>
      </c>
      <c r="F875" s="536" t="s">
        <v>880</v>
      </c>
      <c r="G875" s="536" t="s">
        <v>1042</v>
      </c>
      <c r="H875" s="569" t="s">
        <v>651</v>
      </c>
      <c r="I875" s="325">
        <v>3</v>
      </c>
      <c r="J875" s="536" t="s">
        <v>782</v>
      </c>
      <c r="K875" s="325">
        <v>0</v>
      </c>
      <c r="L875" s="325">
        <v>84</v>
      </c>
      <c r="M875" s="325">
        <v>0</v>
      </c>
      <c r="N875" s="325">
        <f t="shared" si="16"/>
        <v>84</v>
      </c>
    </row>
    <row r="876" spans="1:14" s="804" customFormat="1">
      <c r="A876" s="565" t="s">
        <v>906</v>
      </c>
      <c r="B876" s="565" t="s">
        <v>906</v>
      </c>
      <c r="C876" s="565" t="s">
        <v>914</v>
      </c>
      <c r="D876" s="381">
        <v>2012</v>
      </c>
      <c r="E876" s="536" t="s">
        <v>883</v>
      </c>
      <c r="F876" s="536" t="s">
        <v>880</v>
      </c>
      <c r="G876" s="536" t="s">
        <v>1042</v>
      </c>
      <c r="H876" s="569" t="s">
        <v>956</v>
      </c>
      <c r="I876" s="325">
        <v>1</v>
      </c>
      <c r="J876" s="536" t="s">
        <v>782</v>
      </c>
      <c r="K876" s="325">
        <v>0</v>
      </c>
      <c r="L876" s="325">
        <v>24</v>
      </c>
      <c r="M876" s="325">
        <v>0</v>
      </c>
      <c r="N876" s="325">
        <f t="shared" si="16"/>
        <v>24</v>
      </c>
    </row>
    <row r="877" spans="1:14" s="804" customFormat="1">
      <c r="A877" s="565" t="s">
        <v>906</v>
      </c>
      <c r="B877" s="565" t="s">
        <v>906</v>
      </c>
      <c r="C877" s="565" t="s">
        <v>914</v>
      </c>
      <c r="D877" s="381">
        <v>2012</v>
      </c>
      <c r="E877" s="536" t="s">
        <v>883</v>
      </c>
      <c r="F877" s="536" t="s">
        <v>880</v>
      </c>
      <c r="G877" s="536" t="s">
        <v>1042</v>
      </c>
      <c r="H877" s="569" t="s">
        <v>27</v>
      </c>
      <c r="I877" s="325">
        <v>2</v>
      </c>
      <c r="J877" s="536" t="s">
        <v>782</v>
      </c>
      <c r="K877" s="325">
        <v>0</v>
      </c>
      <c r="L877" s="325">
        <v>130</v>
      </c>
      <c r="M877" s="325">
        <v>0</v>
      </c>
      <c r="N877" s="325">
        <f t="shared" ref="N877:N940" si="17">K877+L877+M877</f>
        <v>130</v>
      </c>
    </row>
    <row r="878" spans="1:14" s="804" customFormat="1">
      <c r="A878" s="565" t="s">
        <v>906</v>
      </c>
      <c r="B878" s="565" t="s">
        <v>906</v>
      </c>
      <c r="C878" s="565" t="s">
        <v>914</v>
      </c>
      <c r="D878" s="381">
        <v>2012</v>
      </c>
      <c r="E878" s="536" t="s">
        <v>883</v>
      </c>
      <c r="F878" s="536" t="s">
        <v>880</v>
      </c>
      <c r="G878" s="536" t="s">
        <v>1042</v>
      </c>
      <c r="H878" s="569" t="s">
        <v>652</v>
      </c>
      <c r="I878" s="325">
        <v>3</v>
      </c>
      <c r="J878" s="536" t="s">
        <v>782</v>
      </c>
      <c r="K878" s="325">
        <v>0</v>
      </c>
      <c r="L878" s="325">
        <v>15</v>
      </c>
      <c r="M878" s="325">
        <v>0</v>
      </c>
      <c r="N878" s="325">
        <f t="shared" si="17"/>
        <v>15</v>
      </c>
    </row>
    <row r="879" spans="1:14" s="804" customFormat="1">
      <c r="A879" s="565" t="s">
        <v>906</v>
      </c>
      <c r="B879" s="565" t="s">
        <v>906</v>
      </c>
      <c r="C879" s="565" t="s">
        <v>914</v>
      </c>
      <c r="D879" s="381">
        <v>2012</v>
      </c>
      <c r="E879" s="536" t="s">
        <v>883</v>
      </c>
      <c r="F879" s="536" t="s">
        <v>880</v>
      </c>
      <c r="G879" s="536" t="s">
        <v>1042</v>
      </c>
      <c r="H879" s="569" t="s">
        <v>688</v>
      </c>
      <c r="I879" s="325">
        <v>3</v>
      </c>
      <c r="J879" s="536" t="s">
        <v>782</v>
      </c>
      <c r="K879" s="325">
        <v>0</v>
      </c>
      <c r="L879" s="325">
        <v>1</v>
      </c>
      <c r="M879" s="325">
        <v>0</v>
      </c>
      <c r="N879" s="325">
        <f t="shared" si="17"/>
        <v>1</v>
      </c>
    </row>
    <row r="880" spans="1:14" s="804" customFormat="1">
      <c r="A880" s="565" t="s">
        <v>906</v>
      </c>
      <c r="B880" s="565" t="s">
        <v>906</v>
      </c>
      <c r="C880" s="565" t="s">
        <v>914</v>
      </c>
      <c r="D880" s="381">
        <v>2012</v>
      </c>
      <c r="E880" s="536" t="s">
        <v>883</v>
      </c>
      <c r="F880" s="536" t="s">
        <v>880</v>
      </c>
      <c r="G880" s="536" t="s">
        <v>1042</v>
      </c>
      <c r="H880" s="569" t="s">
        <v>672</v>
      </c>
      <c r="I880" s="325">
        <v>3</v>
      </c>
      <c r="J880" s="536" t="s">
        <v>782</v>
      </c>
      <c r="K880" s="325">
        <v>0</v>
      </c>
      <c r="L880" s="325">
        <v>18</v>
      </c>
      <c r="M880" s="325">
        <v>0</v>
      </c>
      <c r="N880" s="325">
        <f t="shared" si="17"/>
        <v>18</v>
      </c>
    </row>
    <row r="881" spans="1:14" s="804" customFormat="1">
      <c r="A881" s="565" t="s">
        <v>906</v>
      </c>
      <c r="B881" s="565" t="s">
        <v>906</v>
      </c>
      <c r="C881" s="565" t="s">
        <v>914</v>
      </c>
      <c r="D881" s="381">
        <v>2012</v>
      </c>
      <c r="E881" s="536" t="s">
        <v>883</v>
      </c>
      <c r="F881" s="536" t="s">
        <v>880</v>
      </c>
      <c r="G881" s="536" t="s">
        <v>1042</v>
      </c>
      <c r="H881" s="569" t="s">
        <v>653</v>
      </c>
      <c r="I881" s="325">
        <v>3</v>
      </c>
      <c r="J881" s="536" t="s">
        <v>782</v>
      </c>
      <c r="K881" s="325">
        <v>0</v>
      </c>
      <c r="L881" s="325">
        <v>2</v>
      </c>
      <c r="M881" s="325">
        <v>0</v>
      </c>
      <c r="N881" s="325">
        <f t="shared" si="17"/>
        <v>2</v>
      </c>
    </row>
    <row r="882" spans="1:14" s="804" customFormat="1">
      <c r="A882" s="565" t="s">
        <v>906</v>
      </c>
      <c r="B882" s="565" t="s">
        <v>906</v>
      </c>
      <c r="C882" s="565" t="s">
        <v>914</v>
      </c>
      <c r="D882" s="381">
        <v>2012</v>
      </c>
      <c r="E882" s="536" t="s">
        <v>883</v>
      </c>
      <c r="F882" s="536" t="s">
        <v>880</v>
      </c>
      <c r="G882" s="536" t="s">
        <v>1042</v>
      </c>
      <c r="H882" s="569" t="s">
        <v>1005</v>
      </c>
      <c r="I882" s="325">
        <v>2</v>
      </c>
      <c r="J882" s="536" t="s">
        <v>782</v>
      </c>
      <c r="K882" s="325">
        <v>0</v>
      </c>
      <c r="L882" s="325">
        <v>373</v>
      </c>
      <c r="M882" s="325">
        <v>0</v>
      </c>
      <c r="N882" s="325">
        <f t="shared" si="17"/>
        <v>373</v>
      </c>
    </row>
    <row r="883" spans="1:14" s="804" customFormat="1">
      <c r="A883" s="565" t="s">
        <v>906</v>
      </c>
      <c r="B883" s="565" t="s">
        <v>906</v>
      </c>
      <c r="C883" s="565" t="s">
        <v>914</v>
      </c>
      <c r="D883" s="381">
        <v>2012</v>
      </c>
      <c r="E883" s="536" t="s">
        <v>883</v>
      </c>
      <c r="F883" s="536" t="s">
        <v>880</v>
      </c>
      <c r="G883" s="536" t="s">
        <v>1042</v>
      </c>
      <c r="H883" s="569" t="s">
        <v>675</v>
      </c>
      <c r="I883" s="325">
        <v>3</v>
      </c>
      <c r="J883" s="536" t="s">
        <v>782</v>
      </c>
      <c r="K883" s="325">
        <v>0</v>
      </c>
      <c r="L883" s="325">
        <v>9</v>
      </c>
      <c r="M883" s="325">
        <v>0</v>
      </c>
      <c r="N883" s="325">
        <f t="shared" si="17"/>
        <v>9</v>
      </c>
    </row>
    <row r="884" spans="1:14" s="804" customFormat="1">
      <c r="A884" s="565" t="s">
        <v>906</v>
      </c>
      <c r="B884" s="565" t="s">
        <v>906</v>
      </c>
      <c r="C884" s="565" t="s">
        <v>914</v>
      </c>
      <c r="D884" s="381">
        <v>2012</v>
      </c>
      <c r="E884" s="536" t="s">
        <v>883</v>
      </c>
      <c r="F884" s="536" t="s">
        <v>880</v>
      </c>
      <c r="G884" s="536" t="s">
        <v>1042</v>
      </c>
      <c r="H884" s="569" t="s">
        <v>622</v>
      </c>
      <c r="I884" s="381">
        <v>2</v>
      </c>
      <c r="J884" s="536" t="s">
        <v>782</v>
      </c>
      <c r="K884" s="325">
        <v>0</v>
      </c>
      <c r="L884" s="325">
        <v>634</v>
      </c>
      <c r="M884" s="325">
        <v>0</v>
      </c>
      <c r="N884" s="325">
        <f t="shared" si="17"/>
        <v>634</v>
      </c>
    </row>
    <row r="885" spans="1:14" s="804" customFormat="1">
      <c r="A885" s="565" t="s">
        <v>906</v>
      </c>
      <c r="B885" s="565" t="s">
        <v>906</v>
      </c>
      <c r="C885" s="565" t="s">
        <v>914</v>
      </c>
      <c r="D885" s="381">
        <v>2012</v>
      </c>
      <c r="E885" s="536" t="s">
        <v>883</v>
      </c>
      <c r="F885" s="536" t="s">
        <v>880</v>
      </c>
      <c r="G885" s="536" t="s">
        <v>1042</v>
      </c>
      <c r="H885" s="569" t="s">
        <v>690</v>
      </c>
      <c r="I885" s="325">
        <v>3</v>
      </c>
      <c r="J885" s="536" t="s">
        <v>782</v>
      </c>
      <c r="K885" s="325">
        <v>0</v>
      </c>
      <c r="L885" s="325">
        <v>6</v>
      </c>
      <c r="M885" s="325">
        <v>0</v>
      </c>
      <c r="N885" s="325">
        <f t="shared" si="17"/>
        <v>6</v>
      </c>
    </row>
    <row r="886" spans="1:14" s="804" customFormat="1">
      <c r="A886" s="565" t="s">
        <v>906</v>
      </c>
      <c r="B886" s="565" t="s">
        <v>906</v>
      </c>
      <c r="C886" s="565" t="s">
        <v>914</v>
      </c>
      <c r="D886" s="381">
        <v>2012</v>
      </c>
      <c r="E886" s="536" t="s">
        <v>883</v>
      </c>
      <c r="F886" s="536" t="s">
        <v>880</v>
      </c>
      <c r="G886" s="536" t="s">
        <v>1042</v>
      </c>
      <c r="H886" s="569" t="s">
        <v>1075</v>
      </c>
      <c r="I886" s="325">
        <v>2</v>
      </c>
      <c r="J886" s="536" t="s">
        <v>782</v>
      </c>
      <c r="K886" s="325">
        <v>0</v>
      </c>
      <c r="L886" s="325">
        <v>23</v>
      </c>
      <c r="M886" s="325">
        <v>0</v>
      </c>
      <c r="N886" s="325">
        <f t="shared" si="17"/>
        <v>23</v>
      </c>
    </row>
    <row r="887" spans="1:14" s="804" customFormat="1">
      <c r="A887" s="565" t="s">
        <v>906</v>
      </c>
      <c r="B887" s="565" t="s">
        <v>906</v>
      </c>
      <c r="C887" s="565" t="s">
        <v>914</v>
      </c>
      <c r="D887" s="381">
        <v>2012</v>
      </c>
      <c r="E887" s="536" t="s">
        <v>883</v>
      </c>
      <c r="F887" s="536" t="s">
        <v>880</v>
      </c>
      <c r="G887" s="536" t="s">
        <v>1042</v>
      </c>
      <c r="H887" s="569" t="s">
        <v>656</v>
      </c>
      <c r="I887" s="325">
        <v>3</v>
      </c>
      <c r="J887" s="536" t="s">
        <v>783</v>
      </c>
      <c r="K887" s="325">
        <v>0</v>
      </c>
      <c r="L887" s="325">
        <v>16</v>
      </c>
      <c r="M887" s="325">
        <v>0</v>
      </c>
      <c r="N887" s="325">
        <f t="shared" si="17"/>
        <v>16</v>
      </c>
    </row>
    <row r="888" spans="1:14" s="804" customFormat="1">
      <c r="A888" s="565" t="s">
        <v>906</v>
      </c>
      <c r="B888" s="565" t="s">
        <v>906</v>
      </c>
      <c r="C888" s="565" t="s">
        <v>914</v>
      </c>
      <c r="D888" s="381">
        <v>2012</v>
      </c>
      <c r="E888" s="536" t="s">
        <v>883</v>
      </c>
      <c r="F888" s="536" t="s">
        <v>880</v>
      </c>
      <c r="G888" s="536" t="s">
        <v>874</v>
      </c>
      <c r="H888" s="569" t="s">
        <v>1031</v>
      </c>
      <c r="I888" s="381">
        <v>2</v>
      </c>
      <c r="J888" s="536" t="s">
        <v>783</v>
      </c>
      <c r="K888" s="325">
        <v>0</v>
      </c>
      <c r="L888" s="325">
        <v>13</v>
      </c>
      <c r="M888" s="325">
        <v>0</v>
      </c>
      <c r="N888" s="325">
        <f t="shared" si="17"/>
        <v>13</v>
      </c>
    </row>
    <row r="889" spans="1:14" s="804" customFormat="1">
      <c r="A889" s="565" t="s">
        <v>906</v>
      </c>
      <c r="B889" s="565" t="s">
        <v>906</v>
      </c>
      <c r="C889" s="565" t="s">
        <v>914</v>
      </c>
      <c r="D889" s="381">
        <v>2012</v>
      </c>
      <c r="E889" s="536" t="s">
        <v>883</v>
      </c>
      <c r="F889" s="536" t="s">
        <v>880</v>
      </c>
      <c r="G889" s="536" t="s">
        <v>1042</v>
      </c>
      <c r="H889" s="569" t="s">
        <v>508</v>
      </c>
      <c r="I889" s="325">
        <v>2</v>
      </c>
      <c r="J889" s="536" t="s">
        <v>783</v>
      </c>
      <c r="K889" s="325">
        <v>0</v>
      </c>
      <c r="L889" s="325">
        <v>1</v>
      </c>
      <c r="M889" s="325">
        <v>0</v>
      </c>
      <c r="N889" s="325">
        <f t="shared" si="17"/>
        <v>1</v>
      </c>
    </row>
    <row r="890" spans="1:14" s="804" customFormat="1">
      <c r="A890" s="565" t="s">
        <v>906</v>
      </c>
      <c r="B890" s="565" t="s">
        <v>906</v>
      </c>
      <c r="C890" s="565" t="s">
        <v>914</v>
      </c>
      <c r="D890" s="381">
        <v>2012</v>
      </c>
      <c r="E890" s="536" t="s">
        <v>883</v>
      </c>
      <c r="F890" s="536" t="s">
        <v>880</v>
      </c>
      <c r="G890" s="536" t="s">
        <v>1042</v>
      </c>
      <c r="H890" s="569" t="s">
        <v>641</v>
      </c>
      <c r="I890" s="325">
        <v>3</v>
      </c>
      <c r="J890" s="536" t="s">
        <v>783</v>
      </c>
      <c r="K890" s="325">
        <v>0</v>
      </c>
      <c r="L890" s="325">
        <v>30</v>
      </c>
      <c r="M890" s="325">
        <v>0</v>
      </c>
      <c r="N890" s="325">
        <f t="shared" si="17"/>
        <v>30</v>
      </c>
    </row>
    <row r="891" spans="1:14" s="804" customFormat="1">
      <c r="A891" s="565" t="s">
        <v>906</v>
      </c>
      <c r="B891" s="565" t="s">
        <v>906</v>
      </c>
      <c r="C891" s="565" t="s">
        <v>914</v>
      </c>
      <c r="D891" s="381">
        <v>2012</v>
      </c>
      <c r="E891" s="536" t="s">
        <v>883</v>
      </c>
      <c r="F891" s="536" t="s">
        <v>880</v>
      </c>
      <c r="G891" s="536" t="s">
        <v>1042</v>
      </c>
      <c r="H891" s="569" t="s">
        <v>967</v>
      </c>
      <c r="I891" s="325">
        <v>1</v>
      </c>
      <c r="J891" s="536" t="s">
        <v>783</v>
      </c>
      <c r="K891" s="325">
        <v>0</v>
      </c>
      <c r="L891" s="325">
        <v>144</v>
      </c>
      <c r="M891" s="325">
        <v>0</v>
      </c>
      <c r="N891" s="325">
        <f t="shared" si="17"/>
        <v>144</v>
      </c>
    </row>
    <row r="892" spans="1:14" s="804" customFormat="1">
      <c r="A892" s="565" t="s">
        <v>906</v>
      </c>
      <c r="B892" s="565" t="s">
        <v>906</v>
      </c>
      <c r="C892" s="565" t="s">
        <v>914</v>
      </c>
      <c r="D892" s="381">
        <v>2012</v>
      </c>
      <c r="E892" s="536" t="s">
        <v>883</v>
      </c>
      <c r="F892" s="536" t="s">
        <v>880</v>
      </c>
      <c r="G892" s="536" t="s">
        <v>1042</v>
      </c>
      <c r="H892" s="569" t="s">
        <v>1068</v>
      </c>
      <c r="I892" s="325">
        <v>2</v>
      </c>
      <c r="J892" s="536" t="s">
        <v>783</v>
      </c>
      <c r="K892" s="325">
        <v>0</v>
      </c>
      <c r="L892" s="325">
        <v>7</v>
      </c>
      <c r="M892" s="325">
        <v>0</v>
      </c>
      <c r="N892" s="325">
        <f t="shared" si="17"/>
        <v>7</v>
      </c>
    </row>
    <row r="893" spans="1:14" s="804" customFormat="1">
      <c r="A893" s="565" t="s">
        <v>906</v>
      </c>
      <c r="B893" s="565" t="s">
        <v>906</v>
      </c>
      <c r="C893" s="565" t="s">
        <v>914</v>
      </c>
      <c r="D893" s="381">
        <v>2012</v>
      </c>
      <c r="E893" s="536" t="s">
        <v>883</v>
      </c>
      <c r="F893" s="536" t="s">
        <v>880</v>
      </c>
      <c r="G893" s="536" t="s">
        <v>874</v>
      </c>
      <c r="H893" s="569" t="s">
        <v>996</v>
      </c>
      <c r="I893" s="381">
        <v>2</v>
      </c>
      <c r="J893" s="536" t="s">
        <v>783</v>
      </c>
      <c r="K893" s="325">
        <v>0</v>
      </c>
      <c r="L893" s="325">
        <v>1</v>
      </c>
      <c r="M893" s="325">
        <v>0</v>
      </c>
      <c r="N893" s="325">
        <f t="shared" si="17"/>
        <v>1</v>
      </c>
    </row>
    <row r="894" spans="1:14" s="804" customFormat="1">
      <c r="A894" s="565" t="s">
        <v>906</v>
      </c>
      <c r="B894" s="565" t="s">
        <v>906</v>
      </c>
      <c r="C894" s="565" t="s">
        <v>914</v>
      </c>
      <c r="D894" s="381">
        <v>2012</v>
      </c>
      <c r="E894" s="536" t="s">
        <v>883</v>
      </c>
      <c r="F894" s="536" t="s">
        <v>880</v>
      </c>
      <c r="G894" s="536" t="s">
        <v>1042</v>
      </c>
      <c r="H894" s="569" t="s">
        <v>21</v>
      </c>
      <c r="I894" s="325">
        <v>3</v>
      </c>
      <c r="J894" s="536" t="s">
        <v>783</v>
      </c>
      <c r="K894" s="325">
        <v>0</v>
      </c>
      <c r="L894" s="325">
        <v>3</v>
      </c>
      <c r="M894" s="325">
        <v>0</v>
      </c>
      <c r="N894" s="325">
        <f t="shared" si="17"/>
        <v>3</v>
      </c>
    </row>
    <row r="895" spans="1:14" s="804" customFormat="1">
      <c r="A895" s="565" t="s">
        <v>906</v>
      </c>
      <c r="B895" s="565" t="s">
        <v>906</v>
      </c>
      <c r="C895" s="565" t="s">
        <v>914</v>
      </c>
      <c r="D895" s="381">
        <v>2012</v>
      </c>
      <c r="E895" s="536" t="s">
        <v>883</v>
      </c>
      <c r="F895" s="536" t="s">
        <v>880</v>
      </c>
      <c r="G895" s="536" t="s">
        <v>1042</v>
      </c>
      <c r="H895" s="569" t="s">
        <v>87</v>
      </c>
      <c r="I895" s="325">
        <v>3</v>
      </c>
      <c r="J895" s="536" t="s">
        <v>783</v>
      </c>
      <c r="K895" s="325">
        <v>0</v>
      </c>
      <c r="L895" s="325">
        <v>6</v>
      </c>
      <c r="M895" s="325">
        <v>0</v>
      </c>
      <c r="N895" s="325">
        <f t="shared" si="17"/>
        <v>6</v>
      </c>
    </row>
    <row r="896" spans="1:14" s="804" customFormat="1">
      <c r="A896" s="565" t="s">
        <v>906</v>
      </c>
      <c r="B896" s="565" t="s">
        <v>906</v>
      </c>
      <c r="C896" s="565" t="s">
        <v>914</v>
      </c>
      <c r="D896" s="381">
        <v>2012</v>
      </c>
      <c r="E896" s="536" t="s">
        <v>883</v>
      </c>
      <c r="F896" s="536" t="s">
        <v>880</v>
      </c>
      <c r="G896" s="536" t="s">
        <v>1042</v>
      </c>
      <c r="H896" s="569" t="s">
        <v>646</v>
      </c>
      <c r="I896" s="325">
        <v>3</v>
      </c>
      <c r="J896" s="536" t="s">
        <v>783</v>
      </c>
      <c r="K896" s="325">
        <v>0</v>
      </c>
      <c r="L896" s="325">
        <v>2</v>
      </c>
      <c r="M896" s="325">
        <v>0</v>
      </c>
      <c r="N896" s="325">
        <f t="shared" si="17"/>
        <v>2</v>
      </c>
    </row>
    <row r="897" spans="1:14" s="804" customFormat="1">
      <c r="A897" s="565" t="s">
        <v>906</v>
      </c>
      <c r="B897" s="565" t="s">
        <v>906</v>
      </c>
      <c r="C897" s="565" t="s">
        <v>914</v>
      </c>
      <c r="D897" s="381">
        <v>2012</v>
      </c>
      <c r="E897" s="536" t="s">
        <v>883</v>
      </c>
      <c r="F897" s="536" t="s">
        <v>880</v>
      </c>
      <c r="G897" s="536" t="s">
        <v>1042</v>
      </c>
      <c r="H897" s="569" t="s">
        <v>1070</v>
      </c>
      <c r="I897" s="325">
        <v>2</v>
      </c>
      <c r="J897" s="536" t="s">
        <v>783</v>
      </c>
      <c r="K897" s="325">
        <v>0</v>
      </c>
      <c r="L897" s="325">
        <v>15</v>
      </c>
      <c r="M897" s="325">
        <v>0</v>
      </c>
      <c r="N897" s="325">
        <f t="shared" si="17"/>
        <v>15</v>
      </c>
    </row>
    <row r="898" spans="1:14" s="804" customFormat="1">
      <c r="A898" s="565" t="s">
        <v>906</v>
      </c>
      <c r="B898" s="565" t="s">
        <v>906</v>
      </c>
      <c r="C898" s="565" t="s">
        <v>914</v>
      </c>
      <c r="D898" s="381">
        <v>2012</v>
      </c>
      <c r="E898" s="536" t="s">
        <v>883</v>
      </c>
      <c r="F898" s="536" t="s">
        <v>880</v>
      </c>
      <c r="G898" s="536" t="s">
        <v>1042</v>
      </c>
      <c r="H898" s="569" t="s">
        <v>1035</v>
      </c>
      <c r="I898" s="325">
        <v>1</v>
      </c>
      <c r="J898" s="536" t="s">
        <v>783</v>
      </c>
      <c r="K898" s="325">
        <v>0</v>
      </c>
      <c r="L898" s="325">
        <v>5</v>
      </c>
      <c r="M898" s="325">
        <v>0</v>
      </c>
      <c r="N898" s="325">
        <f t="shared" si="17"/>
        <v>5</v>
      </c>
    </row>
    <row r="899" spans="1:14" s="804" customFormat="1">
      <c r="A899" s="565" t="s">
        <v>906</v>
      </c>
      <c r="B899" s="565" t="s">
        <v>906</v>
      </c>
      <c r="C899" s="565" t="s">
        <v>914</v>
      </c>
      <c r="D899" s="381">
        <v>2012</v>
      </c>
      <c r="E899" s="536" t="s">
        <v>883</v>
      </c>
      <c r="F899" s="536" t="s">
        <v>880</v>
      </c>
      <c r="G899" s="536" t="s">
        <v>1042</v>
      </c>
      <c r="H899" s="569" t="s">
        <v>998</v>
      </c>
      <c r="I899" s="325">
        <v>1</v>
      </c>
      <c r="J899" s="536" t="s">
        <v>783</v>
      </c>
      <c r="K899" s="325">
        <v>0</v>
      </c>
      <c r="L899" s="325">
        <v>5</v>
      </c>
      <c r="M899" s="325">
        <v>0</v>
      </c>
      <c r="N899" s="325">
        <f t="shared" si="17"/>
        <v>5</v>
      </c>
    </row>
    <row r="900" spans="1:14" s="804" customFormat="1">
      <c r="A900" s="565" t="s">
        <v>906</v>
      </c>
      <c r="B900" s="565" t="s">
        <v>906</v>
      </c>
      <c r="C900" s="565" t="s">
        <v>914</v>
      </c>
      <c r="D900" s="381">
        <v>2012</v>
      </c>
      <c r="E900" s="536" t="s">
        <v>883</v>
      </c>
      <c r="F900" s="536" t="s">
        <v>880</v>
      </c>
      <c r="G900" s="536" t="s">
        <v>1042</v>
      </c>
      <c r="H900" s="569" t="s">
        <v>586</v>
      </c>
      <c r="I900" s="325">
        <v>2</v>
      </c>
      <c r="J900" s="536" t="s">
        <v>783</v>
      </c>
      <c r="K900" s="325">
        <v>0</v>
      </c>
      <c r="L900" s="325">
        <v>62</v>
      </c>
      <c r="M900" s="325">
        <v>0</v>
      </c>
      <c r="N900" s="325">
        <f t="shared" si="17"/>
        <v>62</v>
      </c>
    </row>
    <row r="901" spans="1:14" s="804" customFormat="1">
      <c r="A901" s="565" t="s">
        <v>906</v>
      </c>
      <c r="B901" s="565" t="s">
        <v>906</v>
      </c>
      <c r="C901" s="565" t="s">
        <v>914</v>
      </c>
      <c r="D901" s="381">
        <v>2012</v>
      </c>
      <c r="E901" s="536" t="s">
        <v>883</v>
      </c>
      <c r="F901" s="536" t="s">
        <v>880</v>
      </c>
      <c r="G901" s="536" t="s">
        <v>1042</v>
      </c>
      <c r="H901" s="569" t="s">
        <v>672</v>
      </c>
      <c r="I901" s="325">
        <v>3</v>
      </c>
      <c r="J901" s="536" t="s">
        <v>783</v>
      </c>
      <c r="K901" s="325">
        <v>0</v>
      </c>
      <c r="L901" s="325">
        <v>7</v>
      </c>
      <c r="M901" s="325">
        <v>0</v>
      </c>
      <c r="N901" s="325">
        <f t="shared" si="17"/>
        <v>7</v>
      </c>
    </row>
    <row r="902" spans="1:14" s="804" customFormat="1">
      <c r="A902" s="565" t="s">
        <v>906</v>
      </c>
      <c r="B902" s="565" t="s">
        <v>906</v>
      </c>
      <c r="C902" s="565" t="s">
        <v>914</v>
      </c>
      <c r="D902" s="381">
        <v>2012</v>
      </c>
      <c r="E902" s="536" t="s">
        <v>883</v>
      </c>
      <c r="F902" s="536" t="s">
        <v>880</v>
      </c>
      <c r="G902" s="536" t="s">
        <v>1042</v>
      </c>
      <c r="H902" s="569" t="s">
        <v>1005</v>
      </c>
      <c r="I902" s="325">
        <v>2</v>
      </c>
      <c r="J902" s="536" t="s">
        <v>783</v>
      </c>
      <c r="K902" s="325">
        <v>0</v>
      </c>
      <c r="L902" s="325">
        <v>7</v>
      </c>
      <c r="M902" s="325">
        <v>0</v>
      </c>
      <c r="N902" s="325">
        <f t="shared" si="17"/>
        <v>7</v>
      </c>
    </row>
    <row r="903" spans="1:14" s="804" customFormat="1">
      <c r="A903" s="565" t="s">
        <v>906</v>
      </c>
      <c r="B903" s="565" t="s">
        <v>906</v>
      </c>
      <c r="C903" s="565" t="s">
        <v>914</v>
      </c>
      <c r="D903" s="381">
        <v>2012</v>
      </c>
      <c r="E903" s="536" t="s">
        <v>883</v>
      </c>
      <c r="F903" s="536" t="s">
        <v>880</v>
      </c>
      <c r="G903" s="536" t="s">
        <v>1042</v>
      </c>
      <c r="H903" s="569" t="s">
        <v>622</v>
      </c>
      <c r="I903" s="381">
        <v>2</v>
      </c>
      <c r="J903" s="536" t="s">
        <v>783</v>
      </c>
      <c r="K903" s="325">
        <v>0</v>
      </c>
      <c r="L903" s="325">
        <v>22</v>
      </c>
      <c r="M903" s="325">
        <v>0</v>
      </c>
      <c r="N903" s="325">
        <f t="shared" si="17"/>
        <v>22</v>
      </c>
    </row>
    <row r="904" spans="1:14" s="804" customFormat="1">
      <c r="A904" s="565" t="s">
        <v>906</v>
      </c>
      <c r="B904" s="565" t="s">
        <v>906</v>
      </c>
      <c r="C904" s="565" t="s">
        <v>914</v>
      </c>
      <c r="D904" s="381">
        <v>2012</v>
      </c>
      <c r="E904" s="536" t="s">
        <v>883</v>
      </c>
      <c r="F904" s="536" t="s">
        <v>880</v>
      </c>
      <c r="G904" s="536" t="s">
        <v>1042</v>
      </c>
      <c r="H904" s="569" t="s">
        <v>1075</v>
      </c>
      <c r="I904" s="325">
        <v>2</v>
      </c>
      <c r="J904" s="536" t="s">
        <v>783</v>
      </c>
      <c r="K904" s="325">
        <v>0</v>
      </c>
      <c r="L904" s="325">
        <v>1</v>
      </c>
      <c r="M904" s="325">
        <v>0</v>
      </c>
      <c r="N904" s="325">
        <f t="shared" si="17"/>
        <v>1</v>
      </c>
    </row>
    <row r="905" spans="1:14" s="804" customFormat="1">
      <c r="A905" s="565" t="s">
        <v>906</v>
      </c>
      <c r="B905" s="565" t="s">
        <v>906</v>
      </c>
      <c r="C905" s="565" t="s">
        <v>914</v>
      </c>
      <c r="D905" s="381">
        <v>2012</v>
      </c>
      <c r="E905" s="536" t="s">
        <v>883</v>
      </c>
      <c r="F905" s="536" t="s">
        <v>880</v>
      </c>
      <c r="G905" s="536" t="s">
        <v>1042</v>
      </c>
      <c r="H905" s="569" t="s">
        <v>998</v>
      </c>
      <c r="I905" s="325">
        <v>1</v>
      </c>
      <c r="J905" s="536" t="s">
        <v>784</v>
      </c>
      <c r="K905" s="325">
        <v>0</v>
      </c>
      <c r="L905" s="325">
        <v>7</v>
      </c>
      <c r="M905" s="325">
        <v>0</v>
      </c>
      <c r="N905" s="325">
        <f t="shared" si="17"/>
        <v>7</v>
      </c>
    </row>
    <row r="906" spans="1:14" s="804" customFormat="1">
      <c r="A906" s="565" t="s">
        <v>906</v>
      </c>
      <c r="B906" s="565" t="s">
        <v>906</v>
      </c>
      <c r="C906" s="565" t="s">
        <v>914</v>
      </c>
      <c r="D906" s="381">
        <v>2012</v>
      </c>
      <c r="E906" s="536" t="s">
        <v>883</v>
      </c>
      <c r="F906" s="536" t="s">
        <v>880</v>
      </c>
      <c r="G906" s="536" t="s">
        <v>1042</v>
      </c>
      <c r="H906" s="569" t="s">
        <v>410</v>
      </c>
      <c r="I906" s="325">
        <v>1</v>
      </c>
      <c r="J906" s="536" t="s">
        <v>784</v>
      </c>
      <c r="K906" s="325">
        <v>0</v>
      </c>
      <c r="L906" s="325">
        <v>2</v>
      </c>
      <c r="M906" s="325">
        <v>0</v>
      </c>
      <c r="N906" s="325">
        <f t="shared" si="17"/>
        <v>2</v>
      </c>
    </row>
    <row r="907" spans="1:14" s="804" customFormat="1">
      <c r="A907" s="565" t="s">
        <v>906</v>
      </c>
      <c r="B907" s="565" t="s">
        <v>906</v>
      </c>
      <c r="C907" s="565" t="s">
        <v>914</v>
      </c>
      <c r="D907" s="381">
        <v>2012</v>
      </c>
      <c r="E907" s="536" t="s">
        <v>883</v>
      </c>
      <c r="F907" s="536" t="s">
        <v>880</v>
      </c>
      <c r="G907" s="536" t="s">
        <v>1042</v>
      </c>
      <c r="H907" s="569" t="s">
        <v>23</v>
      </c>
      <c r="I907" s="325">
        <v>1</v>
      </c>
      <c r="J907" s="536" t="s">
        <v>784</v>
      </c>
      <c r="K907" s="325">
        <v>0</v>
      </c>
      <c r="L907" s="325">
        <v>2</v>
      </c>
      <c r="M907" s="325">
        <v>0</v>
      </c>
      <c r="N907" s="325">
        <f t="shared" si="17"/>
        <v>2</v>
      </c>
    </row>
    <row r="908" spans="1:14" s="804" customFormat="1">
      <c r="A908" s="565" t="s">
        <v>906</v>
      </c>
      <c r="B908" s="565" t="s">
        <v>906</v>
      </c>
      <c r="C908" s="565" t="s">
        <v>914</v>
      </c>
      <c r="D908" s="381">
        <v>2012</v>
      </c>
      <c r="E908" s="536" t="s">
        <v>883</v>
      </c>
      <c r="F908" s="536" t="s">
        <v>880</v>
      </c>
      <c r="G908" s="536" t="s">
        <v>1042</v>
      </c>
      <c r="H908" s="569" t="s">
        <v>719</v>
      </c>
      <c r="I908" s="325">
        <v>3</v>
      </c>
      <c r="J908" s="536" t="s">
        <v>604</v>
      </c>
      <c r="K908" s="325">
        <v>0</v>
      </c>
      <c r="L908" s="325">
        <v>0</v>
      </c>
      <c r="M908" s="325">
        <v>2</v>
      </c>
      <c r="N908" s="325">
        <f t="shared" si="17"/>
        <v>2</v>
      </c>
    </row>
    <row r="909" spans="1:14" s="804" customFormat="1">
      <c r="A909" s="565" t="s">
        <v>906</v>
      </c>
      <c r="B909" s="565" t="s">
        <v>906</v>
      </c>
      <c r="C909" s="565" t="s">
        <v>914</v>
      </c>
      <c r="D909" s="381">
        <v>2012</v>
      </c>
      <c r="E909" s="536" t="s">
        <v>883</v>
      </c>
      <c r="F909" s="536" t="s">
        <v>880</v>
      </c>
      <c r="G909" s="536" t="s">
        <v>1042</v>
      </c>
      <c r="H909" s="569" t="s">
        <v>623</v>
      </c>
      <c r="I909" s="325">
        <v>2</v>
      </c>
      <c r="J909" s="536" t="s">
        <v>604</v>
      </c>
      <c r="K909" s="325">
        <v>0</v>
      </c>
      <c r="L909" s="325">
        <v>0</v>
      </c>
      <c r="M909" s="325">
        <v>1</v>
      </c>
      <c r="N909" s="325">
        <f t="shared" si="17"/>
        <v>1</v>
      </c>
    </row>
    <row r="910" spans="1:14" s="804" customFormat="1">
      <c r="A910" s="565" t="s">
        <v>906</v>
      </c>
      <c r="B910" s="565" t="s">
        <v>906</v>
      </c>
      <c r="C910" s="565" t="s">
        <v>914</v>
      </c>
      <c r="D910" s="381">
        <v>2012</v>
      </c>
      <c r="E910" s="536" t="s">
        <v>883</v>
      </c>
      <c r="F910" s="536" t="s">
        <v>880</v>
      </c>
      <c r="G910" s="536" t="s">
        <v>1042</v>
      </c>
      <c r="H910" s="569" t="s">
        <v>720</v>
      </c>
      <c r="I910" s="325">
        <v>3</v>
      </c>
      <c r="J910" s="536" t="s">
        <v>604</v>
      </c>
      <c r="K910" s="325">
        <v>0</v>
      </c>
      <c r="L910" s="325">
        <v>2</v>
      </c>
      <c r="M910" s="325">
        <v>0</v>
      </c>
      <c r="N910" s="325">
        <f t="shared" si="17"/>
        <v>2</v>
      </c>
    </row>
    <row r="911" spans="1:14" s="804" customFormat="1">
      <c r="A911" s="565" t="s">
        <v>906</v>
      </c>
      <c r="B911" s="565" t="s">
        <v>906</v>
      </c>
      <c r="C911" s="565" t="s">
        <v>914</v>
      </c>
      <c r="D911" s="381">
        <v>2012</v>
      </c>
      <c r="E911" s="536" t="s">
        <v>883</v>
      </c>
      <c r="F911" s="536" t="s">
        <v>880</v>
      </c>
      <c r="G911" s="536" t="s">
        <v>1042</v>
      </c>
      <c r="H911" s="569" t="s">
        <v>721</v>
      </c>
      <c r="I911" s="325">
        <v>3</v>
      </c>
      <c r="J911" s="536" t="s">
        <v>604</v>
      </c>
      <c r="K911" s="325">
        <v>0</v>
      </c>
      <c r="L911" s="325">
        <v>489</v>
      </c>
      <c r="M911" s="325">
        <v>0</v>
      </c>
      <c r="N911" s="325">
        <f t="shared" si="17"/>
        <v>489</v>
      </c>
    </row>
    <row r="912" spans="1:14" s="804" customFormat="1">
      <c r="A912" s="565" t="s">
        <v>906</v>
      </c>
      <c r="B912" s="565" t="s">
        <v>906</v>
      </c>
      <c r="C912" s="565" t="s">
        <v>914</v>
      </c>
      <c r="D912" s="381">
        <v>2012</v>
      </c>
      <c r="E912" s="536" t="s">
        <v>883</v>
      </c>
      <c r="F912" s="536" t="s">
        <v>880</v>
      </c>
      <c r="G912" s="536" t="s">
        <v>1042</v>
      </c>
      <c r="H912" s="569" t="s">
        <v>722</v>
      </c>
      <c r="I912" s="325">
        <v>3</v>
      </c>
      <c r="J912" s="536" t="s">
        <v>604</v>
      </c>
      <c r="K912" s="325">
        <v>0</v>
      </c>
      <c r="L912" s="325">
        <v>2277</v>
      </c>
      <c r="M912" s="325">
        <v>0</v>
      </c>
      <c r="N912" s="325">
        <f t="shared" si="17"/>
        <v>2277</v>
      </c>
    </row>
    <row r="913" spans="1:14" s="804" customFormat="1">
      <c r="A913" s="565" t="s">
        <v>906</v>
      </c>
      <c r="B913" s="565" t="s">
        <v>906</v>
      </c>
      <c r="C913" s="565" t="s">
        <v>914</v>
      </c>
      <c r="D913" s="381">
        <v>2012</v>
      </c>
      <c r="E913" s="536" t="s">
        <v>883</v>
      </c>
      <c r="F913" s="536" t="s">
        <v>880</v>
      </c>
      <c r="G913" s="536" t="s">
        <v>1042</v>
      </c>
      <c r="H913" s="569" t="s">
        <v>10</v>
      </c>
      <c r="I913" s="325">
        <v>3</v>
      </c>
      <c r="J913" s="536" t="s">
        <v>604</v>
      </c>
      <c r="K913" s="325">
        <v>0</v>
      </c>
      <c r="L913" s="325">
        <v>0</v>
      </c>
      <c r="M913" s="325">
        <v>1</v>
      </c>
      <c r="N913" s="325">
        <f t="shared" si="17"/>
        <v>1</v>
      </c>
    </row>
    <row r="914" spans="1:14" s="804" customFormat="1">
      <c r="A914" s="565" t="s">
        <v>906</v>
      </c>
      <c r="B914" s="565" t="s">
        <v>906</v>
      </c>
      <c r="C914" s="565" t="s">
        <v>914</v>
      </c>
      <c r="D914" s="381">
        <v>2012</v>
      </c>
      <c r="E914" s="536" t="s">
        <v>883</v>
      </c>
      <c r="F914" s="536" t="s">
        <v>880</v>
      </c>
      <c r="G914" s="536" t="s">
        <v>1042</v>
      </c>
      <c r="H914" s="569" t="s">
        <v>676</v>
      </c>
      <c r="I914" s="325">
        <v>3</v>
      </c>
      <c r="J914" s="536" t="s">
        <v>604</v>
      </c>
      <c r="K914" s="325">
        <v>0</v>
      </c>
      <c r="L914" s="325">
        <v>0</v>
      </c>
      <c r="M914" s="325">
        <v>5</v>
      </c>
      <c r="N914" s="325">
        <f t="shared" si="17"/>
        <v>5</v>
      </c>
    </row>
    <row r="915" spans="1:14" s="804" customFormat="1">
      <c r="A915" s="565" t="s">
        <v>906</v>
      </c>
      <c r="B915" s="565" t="s">
        <v>906</v>
      </c>
      <c r="C915" s="565" t="s">
        <v>914</v>
      </c>
      <c r="D915" s="381">
        <v>2012</v>
      </c>
      <c r="E915" s="536" t="s">
        <v>883</v>
      </c>
      <c r="F915" s="536" t="s">
        <v>880</v>
      </c>
      <c r="G915" s="536" t="s">
        <v>1042</v>
      </c>
      <c r="H915" s="569" t="s">
        <v>1056</v>
      </c>
      <c r="I915" s="325">
        <v>2</v>
      </c>
      <c r="J915" s="536" t="s">
        <v>604</v>
      </c>
      <c r="K915" s="325">
        <v>0</v>
      </c>
      <c r="L915" s="325">
        <v>116</v>
      </c>
      <c r="M915" s="325">
        <v>0</v>
      </c>
      <c r="N915" s="325">
        <f t="shared" si="17"/>
        <v>116</v>
      </c>
    </row>
    <row r="916" spans="1:14" s="804" customFormat="1">
      <c r="A916" s="565" t="s">
        <v>906</v>
      </c>
      <c r="B916" s="565" t="s">
        <v>906</v>
      </c>
      <c r="C916" s="565" t="s">
        <v>914</v>
      </c>
      <c r="D916" s="381">
        <v>2012</v>
      </c>
      <c r="E916" s="536" t="s">
        <v>883</v>
      </c>
      <c r="F916" s="536" t="s">
        <v>880</v>
      </c>
      <c r="G916" s="536" t="s">
        <v>874</v>
      </c>
      <c r="H916" s="569" t="s">
        <v>133</v>
      </c>
      <c r="I916" s="325">
        <v>1</v>
      </c>
      <c r="J916" s="536" t="s">
        <v>604</v>
      </c>
      <c r="K916" s="325">
        <v>0</v>
      </c>
      <c r="L916" s="325">
        <v>1</v>
      </c>
      <c r="M916" s="325">
        <v>0</v>
      </c>
      <c r="N916" s="325">
        <f t="shared" si="17"/>
        <v>1</v>
      </c>
    </row>
    <row r="917" spans="1:14" s="804" customFormat="1">
      <c r="A917" s="565" t="s">
        <v>906</v>
      </c>
      <c r="B917" s="565" t="s">
        <v>906</v>
      </c>
      <c r="C917" s="565" t="s">
        <v>914</v>
      </c>
      <c r="D917" s="381">
        <v>2012</v>
      </c>
      <c r="E917" s="536" t="s">
        <v>883</v>
      </c>
      <c r="F917" s="536" t="s">
        <v>880</v>
      </c>
      <c r="G917" s="536" t="s">
        <v>1042</v>
      </c>
      <c r="H917" s="569" t="s">
        <v>723</v>
      </c>
      <c r="I917" s="325">
        <v>3</v>
      </c>
      <c r="J917" s="536" t="s">
        <v>604</v>
      </c>
      <c r="K917" s="325">
        <v>0</v>
      </c>
      <c r="L917" s="325">
        <v>0</v>
      </c>
      <c r="M917" s="325">
        <v>7</v>
      </c>
      <c r="N917" s="325">
        <f t="shared" si="17"/>
        <v>7</v>
      </c>
    </row>
    <row r="918" spans="1:14" s="804" customFormat="1">
      <c r="A918" s="565" t="s">
        <v>906</v>
      </c>
      <c r="B918" s="565" t="s">
        <v>906</v>
      </c>
      <c r="C918" s="565" t="s">
        <v>914</v>
      </c>
      <c r="D918" s="381">
        <v>2012</v>
      </c>
      <c r="E918" s="536" t="s">
        <v>883</v>
      </c>
      <c r="F918" s="536" t="s">
        <v>880</v>
      </c>
      <c r="G918" s="536" t="s">
        <v>1042</v>
      </c>
      <c r="H918" s="569" t="s">
        <v>724</v>
      </c>
      <c r="I918" s="325">
        <v>3</v>
      </c>
      <c r="J918" s="536" t="s">
        <v>604</v>
      </c>
      <c r="K918" s="325">
        <v>0</v>
      </c>
      <c r="L918" s="325">
        <v>0</v>
      </c>
      <c r="M918" s="325">
        <v>1</v>
      </c>
      <c r="N918" s="325">
        <f t="shared" si="17"/>
        <v>1</v>
      </c>
    </row>
    <row r="919" spans="1:14" s="804" customFormat="1">
      <c r="A919" s="565" t="s">
        <v>906</v>
      </c>
      <c r="B919" s="565" t="s">
        <v>906</v>
      </c>
      <c r="C919" s="565" t="s">
        <v>914</v>
      </c>
      <c r="D919" s="381">
        <v>2012</v>
      </c>
      <c r="E919" s="536" t="s">
        <v>883</v>
      </c>
      <c r="F919" s="536" t="s">
        <v>880</v>
      </c>
      <c r="G919" s="536" t="s">
        <v>1042</v>
      </c>
      <c r="H919" s="569" t="s">
        <v>725</v>
      </c>
      <c r="I919" s="325">
        <v>3</v>
      </c>
      <c r="J919" s="536" t="s">
        <v>604</v>
      </c>
      <c r="K919" s="325">
        <v>0</v>
      </c>
      <c r="L919" s="325">
        <v>0</v>
      </c>
      <c r="M919" s="325">
        <v>183</v>
      </c>
      <c r="N919" s="325">
        <f t="shared" si="17"/>
        <v>183</v>
      </c>
    </row>
    <row r="920" spans="1:14" s="804" customFormat="1">
      <c r="A920" s="565" t="s">
        <v>906</v>
      </c>
      <c r="B920" s="565" t="s">
        <v>906</v>
      </c>
      <c r="C920" s="565" t="s">
        <v>914</v>
      </c>
      <c r="D920" s="381">
        <v>2012</v>
      </c>
      <c r="E920" s="536" t="s">
        <v>883</v>
      </c>
      <c r="F920" s="536" t="s">
        <v>880</v>
      </c>
      <c r="G920" s="536" t="s">
        <v>1042</v>
      </c>
      <c r="H920" s="569" t="s">
        <v>86</v>
      </c>
      <c r="I920" s="325">
        <v>1</v>
      </c>
      <c r="J920" s="536" t="s">
        <v>604</v>
      </c>
      <c r="K920" s="325">
        <v>0</v>
      </c>
      <c r="L920" s="325">
        <v>0</v>
      </c>
      <c r="M920" s="325">
        <v>1</v>
      </c>
      <c r="N920" s="325">
        <f t="shared" si="17"/>
        <v>1</v>
      </c>
    </row>
    <row r="921" spans="1:14" s="804" customFormat="1">
      <c r="A921" s="565" t="s">
        <v>906</v>
      </c>
      <c r="B921" s="565" t="s">
        <v>906</v>
      </c>
      <c r="C921" s="565" t="s">
        <v>914</v>
      </c>
      <c r="D921" s="381">
        <v>2012</v>
      </c>
      <c r="E921" s="536" t="s">
        <v>883</v>
      </c>
      <c r="F921" s="536" t="s">
        <v>880</v>
      </c>
      <c r="G921" s="536" t="s">
        <v>1042</v>
      </c>
      <c r="H921" s="569" t="s">
        <v>726</v>
      </c>
      <c r="I921" s="325">
        <v>3</v>
      </c>
      <c r="J921" s="536" t="s">
        <v>604</v>
      </c>
      <c r="K921" s="325">
        <v>0</v>
      </c>
      <c r="L921" s="325">
        <v>0</v>
      </c>
      <c r="M921" s="325">
        <v>2</v>
      </c>
      <c r="N921" s="325">
        <f t="shared" si="17"/>
        <v>2</v>
      </c>
    </row>
    <row r="922" spans="1:14" s="804" customFormat="1">
      <c r="A922" s="565" t="s">
        <v>906</v>
      </c>
      <c r="B922" s="565" t="s">
        <v>906</v>
      </c>
      <c r="C922" s="565" t="s">
        <v>914</v>
      </c>
      <c r="D922" s="381">
        <v>2012</v>
      </c>
      <c r="E922" s="536" t="s">
        <v>883</v>
      </c>
      <c r="F922" s="536" t="s">
        <v>880</v>
      </c>
      <c r="G922" s="536" t="s">
        <v>1042</v>
      </c>
      <c r="H922" s="569" t="s">
        <v>727</v>
      </c>
      <c r="I922" s="325">
        <v>3</v>
      </c>
      <c r="J922" s="536" t="s">
        <v>604</v>
      </c>
      <c r="K922" s="325">
        <v>0</v>
      </c>
      <c r="L922" s="325">
        <v>0</v>
      </c>
      <c r="M922" s="325">
        <v>1</v>
      </c>
      <c r="N922" s="325">
        <f t="shared" si="17"/>
        <v>1</v>
      </c>
    </row>
    <row r="923" spans="1:14" s="804" customFormat="1">
      <c r="A923" s="565" t="s">
        <v>906</v>
      </c>
      <c r="B923" s="565" t="s">
        <v>906</v>
      </c>
      <c r="C923" s="565" t="s">
        <v>914</v>
      </c>
      <c r="D923" s="381">
        <v>2012</v>
      </c>
      <c r="E923" s="536" t="s">
        <v>883</v>
      </c>
      <c r="F923" s="536" t="s">
        <v>880</v>
      </c>
      <c r="G923" s="536" t="s">
        <v>1042</v>
      </c>
      <c r="H923" s="569" t="s">
        <v>634</v>
      </c>
      <c r="I923" s="325">
        <v>3</v>
      </c>
      <c r="J923" s="536" t="s">
        <v>604</v>
      </c>
      <c r="K923" s="325">
        <v>0</v>
      </c>
      <c r="L923" s="325">
        <v>5</v>
      </c>
      <c r="M923" s="325">
        <v>0</v>
      </c>
      <c r="N923" s="325">
        <f t="shared" si="17"/>
        <v>5</v>
      </c>
    </row>
    <row r="924" spans="1:14" s="804" customFormat="1">
      <c r="A924" s="565" t="s">
        <v>906</v>
      </c>
      <c r="B924" s="565" t="s">
        <v>906</v>
      </c>
      <c r="C924" s="565" t="s">
        <v>914</v>
      </c>
      <c r="D924" s="381">
        <v>2012</v>
      </c>
      <c r="E924" s="536" t="s">
        <v>883</v>
      </c>
      <c r="F924" s="536" t="s">
        <v>880</v>
      </c>
      <c r="G924" s="536" t="s">
        <v>1042</v>
      </c>
      <c r="H924" s="569" t="s">
        <v>1285</v>
      </c>
      <c r="I924" s="325">
        <v>3</v>
      </c>
      <c r="J924" s="536" t="s">
        <v>604</v>
      </c>
      <c r="K924" s="325">
        <v>0</v>
      </c>
      <c r="L924" s="325">
        <v>37</v>
      </c>
      <c r="M924" s="325">
        <v>0</v>
      </c>
      <c r="N924" s="325">
        <f t="shared" si="17"/>
        <v>37</v>
      </c>
    </row>
    <row r="925" spans="1:14" s="804" customFormat="1">
      <c r="A925" s="565" t="s">
        <v>906</v>
      </c>
      <c r="B925" s="565" t="s">
        <v>906</v>
      </c>
      <c r="C925" s="565" t="s">
        <v>914</v>
      </c>
      <c r="D925" s="381">
        <v>2012</v>
      </c>
      <c r="E925" s="536" t="s">
        <v>883</v>
      </c>
      <c r="F925" s="536" t="s">
        <v>880</v>
      </c>
      <c r="G925" s="536" t="s">
        <v>1042</v>
      </c>
      <c r="H925" s="569" t="s">
        <v>693</v>
      </c>
      <c r="I925" s="325">
        <v>3</v>
      </c>
      <c r="J925" s="536" t="s">
        <v>604</v>
      </c>
      <c r="K925" s="325">
        <v>0</v>
      </c>
      <c r="L925" s="325">
        <v>0</v>
      </c>
      <c r="M925" s="325">
        <v>8</v>
      </c>
      <c r="N925" s="325">
        <f t="shared" si="17"/>
        <v>8</v>
      </c>
    </row>
    <row r="926" spans="1:14" s="804" customFormat="1">
      <c r="A926" s="565" t="s">
        <v>906</v>
      </c>
      <c r="B926" s="565" t="s">
        <v>906</v>
      </c>
      <c r="C926" s="565" t="s">
        <v>914</v>
      </c>
      <c r="D926" s="381">
        <v>2012</v>
      </c>
      <c r="E926" s="536" t="s">
        <v>883</v>
      </c>
      <c r="F926" s="536" t="s">
        <v>880</v>
      </c>
      <c r="G926" s="536" t="s">
        <v>1042</v>
      </c>
      <c r="H926" s="569" t="s">
        <v>728</v>
      </c>
      <c r="I926" s="325">
        <v>3</v>
      </c>
      <c r="J926" s="536" t="s">
        <v>604</v>
      </c>
      <c r="K926" s="325">
        <v>0</v>
      </c>
      <c r="L926" s="325">
        <v>0</v>
      </c>
      <c r="M926" s="325">
        <v>3</v>
      </c>
      <c r="N926" s="325">
        <f t="shared" si="17"/>
        <v>3</v>
      </c>
    </row>
    <row r="927" spans="1:14" s="804" customFormat="1">
      <c r="A927" s="565" t="s">
        <v>906</v>
      </c>
      <c r="B927" s="565" t="s">
        <v>906</v>
      </c>
      <c r="C927" s="565" t="s">
        <v>914</v>
      </c>
      <c r="D927" s="381">
        <v>2012</v>
      </c>
      <c r="E927" s="536" t="s">
        <v>883</v>
      </c>
      <c r="F927" s="536" t="s">
        <v>880</v>
      </c>
      <c r="G927" s="536" t="s">
        <v>1042</v>
      </c>
      <c r="H927" s="569" t="s">
        <v>658</v>
      </c>
      <c r="I927" s="325">
        <v>3</v>
      </c>
      <c r="J927" s="536" t="s">
        <v>604</v>
      </c>
      <c r="K927" s="325">
        <v>0</v>
      </c>
      <c r="L927" s="325">
        <v>567</v>
      </c>
      <c r="M927" s="325">
        <v>0</v>
      </c>
      <c r="N927" s="325">
        <f t="shared" si="17"/>
        <v>567</v>
      </c>
    </row>
    <row r="928" spans="1:14" s="804" customFormat="1">
      <c r="A928" s="565" t="s">
        <v>906</v>
      </c>
      <c r="B928" s="565" t="s">
        <v>906</v>
      </c>
      <c r="C928" s="565" t="s">
        <v>914</v>
      </c>
      <c r="D928" s="381">
        <v>2012</v>
      </c>
      <c r="E928" s="536" t="s">
        <v>883</v>
      </c>
      <c r="F928" s="536" t="s">
        <v>880</v>
      </c>
      <c r="G928" s="536" t="s">
        <v>874</v>
      </c>
      <c r="H928" s="569" t="s">
        <v>1031</v>
      </c>
      <c r="I928" s="381">
        <v>2</v>
      </c>
      <c r="J928" s="536" t="s">
        <v>604</v>
      </c>
      <c r="K928" s="325">
        <v>0</v>
      </c>
      <c r="L928" s="325">
        <v>14</v>
      </c>
      <c r="M928" s="325">
        <v>28</v>
      </c>
      <c r="N928" s="325">
        <f t="shared" si="17"/>
        <v>42</v>
      </c>
    </row>
    <row r="929" spans="1:14" s="804" customFormat="1">
      <c r="A929" s="565" t="s">
        <v>906</v>
      </c>
      <c r="B929" s="565" t="s">
        <v>906</v>
      </c>
      <c r="C929" s="565" t="s">
        <v>914</v>
      </c>
      <c r="D929" s="381">
        <v>2012</v>
      </c>
      <c r="E929" s="536" t="s">
        <v>883</v>
      </c>
      <c r="F929" s="536" t="s">
        <v>880</v>
      </c>
      <c r="G929" s="536" t="s">
        <v>1042</v>
      </c>
      <c r="H929" s="569" t="s">
        <v>729</v>
      </c>
      <c r="I929" s="325">
        <v>3</v>
      </c>
      <c r="J929" s="536" t="s">
        <v>604</v>
      </c>
      <c r="K929" s="325">
        <v>0</v>
      </c>
      <c r="L929" s="325">
        <v>0</v>
      </c>
      <c r="M929" s="325">
        <v>1</v>
      </c>
      <c r="N929" s="325">
        <f t="shared" si="17"/>
        <v>1</v>
      </c>
    </row>
    <row r="930" spans="1:14" s="804" customFormat="1">
      <c r="A930" s="565" t="s">
        <v>906</v>
      </c>
      <c r="B930" s="565" t="s">
        <v>906</v>
      </c>
      <c r="C930" s="565" t="s">
        <v>914</v>
      </c>
      <c r="D930" s="381">
        <v>2012</v>
      </c>
      <c r="E930" s="536" t="s">
        <v>883</v>
      </c>
      <c r="F930" s="536" t="s">
        <v>880</v>
      </c>
      <c r="G930" s="536" t="s">
        <v>1042</v>
      </c>
      <c r="H930" s="569" t="s">
        <v>1060</v>
      </c>
      <c r="I930" s="325">
        <v>1</v>
      </c>
      <c r="J930" s="536" t="s">
        <v>604</v>
      </c>
      <c r="K930" s="325">
        <v>0</v>
      </c>
      <c r="L930" s="325">
        <v>0</v>
      </c>
      <c r="M930" s="325">
        <v>15</v>
      </c>
      <c r="N930" s="325">
        <f t="shared" si="17"/>
        <v>15</v>
      </c>
    </row>
    <row r="931" spans="1:14" s="804" customFormat="1">
      <c r="A931" s="565" t="s">
        <v>906</v>
      </c>
      <c r="B931" s="565" t="s">
        <v>906</v>
      </c>
      <c r="C931" s="565" t="s">
        <v>914</v>
      </c>
      <c r="D931" s="381">
        <v>2012</v>
      </c>
      <c r="E931" s="536" t="s">
        <v>883</v>
      </c>
      <c r="F931" s="536" t="s">
        <v>880</v>
      </c>
      <c r="G931" s="536" t="s">
        <v>1042</v>
      </c>
      <c r="H931" s="569" t="s">
        <v>696</v>
      </c>
      <c r="I931" s="325">
        <v>3</v>
      </c>
      <c r="J931" s="536" t="s">
        <v>604</v>
      </c>
      <c r="K931" s="325">
        <v>0</v>
      </c>
      <c r="L931" s="325">
        <v>1</v>
      </c>
      <c r="M931" s="325">
        <v>0</v>
      </c>
      <c r="N931" s="325">
        <f t="shared" si="17"/>
        <v>1</v>
      </c>
    </row>
    <row r="932" spans="1:14" s="804" customFormat="1">
      <c r="A932" s="565" t="s">
        <v>906</v>
      </c>
      <c r="B932" s="565" t="s">
        <v>906</v>
      </c>
      <c r="C932" s="565" t="s">
        <v>914</v>
      </c>
      <c r="D932" s="381">
        <v>2012</v>
      </c>
      <c r="E932" s="536" t="s">
        <v>883</v>
      </c>
      <c r="F932" s="536" t="s">
        <v>880</v>
      </c>
      <c r="G932" s="536" t="s">
        <v>1042</v>
      </c>
      <c r="H932" s="569" t="s">
        <v>641</v>
      </c>
      <c r="I932" s="325">
        <v>3</v>
      </c>
      <c r="J932" s="536" t="s">
        <v>604</v>
      </c>
      <c r="K932" s="325">
        <v>0</v>
      </c>
      <c r="L932" s="325">
        <v>173</v>
      </c>
      <c r="M932" s="325">
        <v>0</v>
      </c>
      <c r="N932" s="325">
        <f t="shared" si="17"/>
        <v>173</v>
      </c>
    </row>
    <row r="933" spans="1:14" s="804" customFormat="1">
      <c r="A933" s="565" t="s">
        <v>906</v>
      </c>
      <c r="B933" s="565" t="s">
        <v>906</v>
      </c>
      <c r="C933" s="565" t="s">
        <v>914</v>
      </c>
      <c r="D933" s="381">
        <v>2012</v>
      </c>
      <c r="E933" s="536" t="s">
        <v>883</v>
      </c>
      <c r="F933" s="536" t="s">
        <v>880</v>
      </c>
      <c r="G933" s="536" t="s">
        <v>1042</v>
      </c>
      <c r="H933" s="569" t="s">
        <v>13</v>
      </c>
      <c r="I933" s="325">
        <v>3</v>
      </c>
      <c r="J933" s="536" t="s">
        <v>604</v>
      </c>
      <c r="K933" s="325">
        <v>0</v>
      </c>
      <c r="L933" s="325">
        <v>0</v>
      </c>
      <c r="M933" s="325">
        <v>20</v>
      </c>
      <c r="N933" s="325">
        <f t="shared" si="17"/>
        <v>20</v>
      </c>
    </row>
    <row r="934" spans="1:14" s="804" customFormat="1">
      <c r="A934" s="565" t="s">
        <v>906</v>
      </c>
      <c r="B934" s="565" t="s">
        <v>906</v>
      </c>
      <c r="C934" s="565" t="s">
        <v>914</v>
      </c>
      <c r="D934" s="381">
        <v>2012</v>
      </c>
      <c r="E934" s="536" t="s">
        <v>883</v>
      </c>
      <c r="F934" s="536" t="s">
        <v>880</v>
      </c>
      <c r="G934" s="536" t="s">
        <v>1042</v>
      </c>
      <c r="H934" s="569" t="s">
        <v>14</v>
      </c>
      <c r="I934" s="325">
        <v>3</v>
      </c>
      <c r="J934" s="536" t="s">
        <v>604</v>
      </c>
      <c r="K934" s="325">
        <v>0</v>
      </c>
      <c r="L934" s="325">
        <v>0</v>
      </c>
      <c r="M934" s="325">
        <v>4</v>
      </c>
      <c r="N934" s="325">
        <f t="shared" si="17"/>
        <v>4</v>
      </c>
    </row>
    <row r="935" spans="1:14" s="804" customFormat="1">
      <c r="A935" s="565" t="s">
        <v>906</v>
      </c>
      <c r="B935" s="565" t="s">
        <v>906</v>
      </c>
      <c r="C935" s="565" t="s">
        <v>914</v>
      </c>
      <c r="D935" s="381">
        <v>2012</v>
      </c>
      <c r="E935" s="536" t="s">
        <v>883</v>
      </c>
      <c r="F935" s="536" t="s">
        <v>880</v>
      </c>
      <c r="G935" s="536" t="s">
        <v>1042</v>
      </c>
      <c r="H935" s="569" t="s">
        <v>1165</v>
      </c>
      <c r="I935" s="325">
        <v>1</v>
      </c>
      <c r="J935" s="536" t="s">
        <v>604</v>
      </c>
      <c r="K935" s="325">
        <v>0</v>
      </c>
      <c r="L935" s="325">
        <v>50</v>
      </c>
      <c r="M935" s="325">
        <v>0</v>
      </c>
      <c r="N935" s="325">
        <f t="shared" si="17"/>
        <v>50</v>
      </c>
    </row>
    <row r="936" spans="1:14" s="804" customFormat="1">
      <c r="A936" s="565" t="s">
        <v>906</v>
      </c>
      <c r="B936" s="565" t="s">
        <v>906</v>
      </c>
      <c r="C936" s="565" t="s">
        <v>914</v>
      </c>
      <c r="D936" s="381">
        <v>2012</v>
      </c>
      <c r="E936" s="536" t="s">
        <v>883</v>
      </c>
      <c r="F936" s="536" t="s">
        <v>880</v>
      </c>
      <c r="G936" s="536" t="s">
        <v>1042</v>
      </c>
      <c r="H936" s="569" t="s">
        <v>713</v>
      </c>
      <c r="I936" s="325">
        <v>3</v>
      </c>
      <c r="J936" s="536" t="s">
        <v>604</v>
      </c>
      <c r="K936" s="325">
        <v>0</v>
      </c>
      <c r="L936" s="325">
        <v>0</v>
      </c>
      <c r="M936" s="325">
        <v>4</v>
      </c>
      <c r="N936" s="325">
        <f t="shared" si="17"/>
        <v>4</v>
      </c>
    </row>
    <row r="937" spans="1:14" s="804" customFormat="1">
      <c r="A937" s="565" t="s">
        <v>906</v>
      </c>
      <c r="B937" s="565" t="s">
        <v>906</v>
      </c>
      <c r="C937" s="565" t="s">
        <v>914</v>
      </c>
      <c r="D937" s="381">
        <v>2012</v>
      </c>
      <c r="E937" s="536" t="s">
        <v>883</v>
      </c>
      <c r="F937" s="536" t="s">
        <v>880</v>
      </c>
      <c r="G937" s="536" t="s">
        <v>1042</v>
      </c>
      <c r="H937" s="569" t="s">
        <v>697</v>
      </c>
      <c r="I937" s="325">
        <v>3</v>
      </c>
      <c r="J937" s="536" t="s">
        <v>604</v>
      </c>
      <c r="K937" s="325">
        <v>0</v>
      </c>
      <c r="L937" s="325">
        <v>0</v>
      </c>
      <c r="M937" s="325">
        <v>33</v>
      </c>
      <c r="N937" s="325">
        <f t="shared" si="17"/>
        <v>33</v>
      </c>
    </row>
    <row r="938" spans="1:14" s="804" customFormat="1">
      <c r="A938" s="565" t="s">
        <v>906</v>
      </c>
      <c r="B938" s="565" t="s">
        <v>906</v>
      </c>
      <c r="C938" s="565" t="s">
        <v>914</v>
      </c>
      <c r="D938" s="381">
        <v>2012</v>
      </c>
      <c r="E938" s="536" t="s">
        <v>883</v>
      </c>
      <c r="F938" s="536" t="s">
        <v>880</v>
      </c>
      <c r="G938" s="536" t="s">
        <v>1042</v>
      </c>
      <c r="H938" s="569" t="s">
        <v>1144</v>
      </c>
      <c r="I938" s="325">
        <v>1</v>
      </c>
      <c r="J938" s="536" t="s">
        <v>604</v>
      </c>
      <c r="K938" s="325">
        <v>0</v>
      </c>
      <c r="L938" s="325">
        <v>0</v>
      </c>
      <c r="M938" s="325">
        <v>54</v>
      </c>
      <c r="N938" s="325">
        <f t="shared" si="17"/>
        <v>54</v>
      </c>
    </row>
    <row r="939" spans="1:14" s="804" customFormat="1">
      <c r="A939" s="565" t="s">
        <v>906</v>
      </c>
      <c r="B939" s="565" t="s">
        <v>906</v>
      </c>
      <c r="C939" s="565" t="s">
        <v>914</v>
      </c>
      <c r="D939" s="381">
        <v>2012</v>
      </c>
      <c r="E939" s="536" t="s">
        <v>883</v>
      </c>
      <c r="F939" s="536" t="s">
        <v>880</v>
      </c>
      <c r="G939" s="536" t="s">
        <v>1042</v>
      </c>
      <c r="H939" s="569" t="s">
        <v>1283</v>
      </c>
      <c r="I939" s="325">
        <v>2</v>
      </c>
      <c r="J939" s="536" t="s">
        <v>604</v>
      </c>
      <c r="K939" s="325">
        <v>0</v>
      </c>
      <c r="L939" s="325">
        <v>1</v>
      </c>
      <c r="M939" s="325">
        <v>0</v>
      </c>
      <c r="N939" s="325">
        <f t="shared" si="17"/>
        <v>1</v>
      </c>
    </row>
    <row r="940" spans="1:14" s="804" customFormat="1">
      <c r="A940" s="565" t="s">
        <v>906</v>
      </c>
      <c r="B940" s="565" t="s">
        <v>906</v>
      </c>
      <c r="C940" s="565" t="s">
        <v>914</v>
      </c>
      <c r="D940" s="381">
        <v>2012</v>
      </c>
      <c r="E940" s="536" t="s">
        <v>883</v>
      </c>
      <c r="F940" s="536" t="s">
        <v>880</v>
      </c>
      <c r="G940" s="536" t="s">
        <v>1042</v>
      </c>
      <c r="H940" s="569" t="s">
        <v>730</v>
      </c>
      <c r="I940" s="325">
        <v>3</v>
      </c>
      <c r="J940" s="536" t="s">
        <v>604</v>
      </c>
      <c r="K940" s="325">
        <v>0</v>
      </c>
      <c r="L940" s="325">
        <v>0</v>
      </c>
      <c r="M940" s="325">
        <v>700</v>
      </c>
      <c r="N940" s="325">
        <f t="shared" si="17"/>
        <v>700</v>
      </c>
    </row>
    <row r="941" spans="1:14" s="804" customFormat="1">
      <c r="A941" s="565" t="s">
        <v>906</v>
      </c>
      <c r="B941" s="565" t="s">
        <v>906</v>
      </c>
      <c r="C941" s="565" t="s">
        <v>914</v>
      </c>
      <c r="D941" s="381">
        <v>2012</v>
      </c>
      <c r="E941" s="536" t="s">
        <v>883</v>
      </c>
      <c r="F941" s="536" t="s">
        <v>880</v>
      </c>
      <c r="G941" s="536" t="s">
        <v>1042</v>
      </c>
      <c r="H941" s="569" t="s">
        <v>731</v>
      </c>
      <c r="I941" s="325">
        <v>3</v>
      </c>
      <c r="J941" s="536" t="s">
        <v>604</v>
      </c>
      <c r="K941" s="325">
        <v>0</v>
      </c>
      <c r="L941" s="325">
        <v>0</v>
      </c>
      <c r="M941" s="325">
        <v>18</v>
      </c>
      <c r="N941" s="325">
        <f t="shared" ref="N941:N1004" si="18">K941+L941+M941</f>
        <v>18</v>
      </c>
    </row>
    <row r="942" spans="1:14" s="804" customFormat="1">
      <c r="A942" s="565" t="s">
        <v>906</v>
      </c>
      <c r="B942" s="565" t="s">
        <v>906</v>
      </c>
      <c r="C942" s="565" t="s">
        <v>914</v>
      </c>
      <c r="D942" s="381">
        <v>2012</v>
      </c>
      <c r="E942" s="536" t="s">
        <v>883</v>
      </c>
      <c r="F942" s="536" t="s">
        <v>880</v>
      </c>
      <c r="G942" s="536" t="s">
        <v>1042</v>
      </c>
      <c r="H942" s="569" t="s">
        <v>509</v>
      </c>
      <c r="I942" s="325">
        <v>1</v>
      </c>
      <c r="J942" s="536" t="s">
        <v>604</v>
      </c>
      <c r="K942" s="325">
        <v>0</v>
      </c>
      <c r="L942" s="325">
        <v>0</v>
      </c>
      <c r="M942" s="325">
        <v>211</v>
      </c>
      <c r="N942" s="325">
        <f t="shared" si="18"/>
        <v>211</v>
      </c>
    </row>
    <row r="943" spans="1:14" s="804" customFormat="1">
      <c r="A943" s="565" t="s">
        <v>906</v>
      </c>
      <c r="B943" s="565" t="s">
        <v>906</v>
      </c>
      <c r="C943" s="565" t="s">
        <v>914</v>
      </c>
      <c r="D943" s="381">
        <v>2012</v>
      </c>
      <c r="E943" s="536" t="s">
        <v>883</v>
      </c>
      <c r="F943" s="536" t="s">
        <v>880</v>
      </c>
      <c r="G943" s="536" t="s">
        <v>1042</v>
      </c>
      <c r="H943" s="569" t="s">
        <v>732</v>
      </c>
      <c r="I943" s="325">
        <v>3</v>
      </c>
      <c r="J943" s="536" t="s">
        <v>604</v>
      </c>
      <c r="K943" s="325">
        <v>0</v>
      </c>
      <c r="L943" s="325">
        <v>0</v>
      </c>
      <c r="M943" s="325">
        <v>3</v>
      </c>
      <c r="N943" s="325">
        <f t="shared" si="18"/>
        <v>3</v>
      </c>
    </row>
    <row r="944" spans="1:14" s="804" customFormat="1">
      <c r="A944" s="565" t="s">
        <v>906</v>
      </c>
      <c r="B944" s="565" t="s">
        <v>906</v>
      </c>
      <c r="C944" s="565" t="s">
        <v>914</v>
      </c>
      <c r="D944" s="381">
        <v>2012</v>
      </c>
      <c r="E944" s="536" t="s">
        <v>883</v>
      </c>
      <c r="F944" s="536" t="s">
        <v>880</v>
      </c>
      <c r="G944" s="536" t="s">
        <v>1042</v>
      </c>
      <c r="H944" s="569" t="s">
        <v>1062</v>
      </c>
      <c r="I944" s="325">
        <v>2</v>
      </c>
      <c r="J944" s="536" t="s">
        <v>604</v>
      </c>
      <c r="K944" s="325">
        <v>0</v>
      </c>
      <c r="L944" s="325">
        <v>92</v>
      </c>
      <c r="M944" s="325">
        <v>18</v>
      </c>
      <c r="N944" s="325">
        <f t="shared" si="18"/>
        <v>110</v>
      </c>
    </row>
    <row r="945" spans="1:14" s="804" customFormat="1">
      <c r="A945" s="565" t="s">
        <v>906</v>
      </c>
      <c r="B945" s="565" t="s">
        <v>906</v>
      </c>
      <c r="C945" s="565" t="s">
        <v>914</v>
      </c>
      <c r="D945" s="381">
        <v>2012</v>
      </c>
      <c r="E945" s="536" t="s">
        <v>883</v>
      </c>
      <c r="F945" s="536" t="s">
        <v>880</v>
      </c>
      <c r="G945" s="536" t="s">
        <v>1042</v>
      </c>
      <c r="H945" s="569" t="s">
        <v>698</v>
      </c>
      <c r="I945" s="325">
        <v>3</v>
      </c>
      <c r="J945" s="536" t="s">
        <v>604</v>
      </c>
      <c r="K945" s="325">
        <v>0</v>
      </c>
      <c r="L945" s="325">
        <v>0</v>
      </c>
      <c r="M945" s="325">
        <v>363</v>
      </c>
      <c r="N945" s="325">
        <f t="shared" si="18"/>
        <v>363</v>
      </c>
    </row>
    <row r="946" spans="1:14" s="804" customFormat="1">
      <c r="A946" s="565" t="s">
        <v>906</v>
      </c>
      <c r="B946" s="565" t="s">
        <v>906</v>
      </c>
      <c r="C946" s="565" t="s">
        <v>914</v>
      </c>
      <c r="D946" s="381">
        <v>2012</v>
      </c>
      <c r="E946" s="536" t="s">
        <v>883</v>
      </c>
      <c r="F946" s="536" t="s">
        <v>880</v>
      </c>
      <c r="G946" s="536" t="s">
        <v>1042</v>
      </c>
      <c r="H946" s="569" t="s">
        <v>733</v>
      </c>
      <c r="I946" s="325">
        <v>3</v>
      </c>
      <c r="J946" s="536" t="s">
        <v>604</v>
      </c>
      <c r="K946" s="325">
        <v>0</v>
      </c>
      <c r="L946" s="325">
        <v>0</v>
      </c>
      <c r="M946" s="325">
        <v>2</v>
      </c>
      <c r="N946" s="325">
        <f t="shared" si="18"/>
        <v>2</v>
      </c>
    </row>
    <row r="947" spans="1:14" s="804" customFormat="1">
      <c r="A947" s="565" t="s">
        <v>906</v>
      </c>
      <c r="B947" s="565" t="s">
        <v>906</v>
      </c>
      <c r="C947" s="565" t="s">
        <v>914</v>
      </c>
      <c r="D947" s="381">
        <v>2012</v>
      </c>
      <c r="E947" s="536" t="s">
        <v>883</v>
      </c>
      <c r="F947" s="536" t="s">
        <v>880</v>
      </c>
      <c r="G947" s="536" t="s">
        <v>1042</v>
      </c>
      <c r="H947" s="569" t="s">
        <v>15</v>
      </c>
      <c r="I947" s="325">
        <v>3</v>
      </c>
      <c r="J947" s="536" t="s">
        <v>604</v>
      </c>
      <c r="K947" s="325">
        <v>0</v>
      </c>
      <c r="L947" s="325">
        <v>0</v>
      </c>
      <c r="M947" s="325">
        <v>2</v>
      </c>
      <c r="N947" s="325">
        <f t="shared" si="18"/>
        <v>2</v>
      </c>
    </row>
    <row r="948" spans="1:14" s="804" customFormat="1">
      <c r="A948" s="565" t="s">
        <v>906</v>
      </c>
      <c r="B948" s="565" t="s">
        <v>906</v>
      </c>
      <c r="C948" s="565" t="s">
        <v>914</v>
      </c>
      <c r="D948" s="381">
        <v>2012</v>
      </c>
      <c r="E948" s="536" t="s">
        <v>883</v>
      </c>
      <c r="F948" s="536" t="s">
        <v>880</v>
      </c>
      <c r="G948" s="536" t="s">
        <v>1042</v>
      </c>
      <c r="H948" s="569" t="s">
        <v>1167</v>
      </c>
      <c r="I948" s="325">
        <v>2</v>
      </c>
      <c r="J948" s="536" t="s">
        <v>604</v>
      </c>
      <c r="K948" s="325">
        <v>0</v>
      </c>
      <c r="L948" s="325">
        <v>0</v>
      </c>
      <c r="M948" s="325">
        <v>61</v>
      </c>
      <c r="N948" s="325">
        <f t="shared" si="18"/>
        <v>61</v>
      </c>
    </row>
    <row r="949" spans="1:14" s="804" customFormat="1">
      <c r="A949" s="565" t="s">
        <v>906</v>
      </c>
      <c r="B949" s="565" t="s">
        <v>906</v>
      </c>
      <c r="C949" s="565" t="s">
        <v>914</v>
      </c>
      <c r="D949" s="381">
        <v>2012</v>
      </c>
      <c r="E949" s="536" t="s">
        <v>883</v>
      </c>
      <c r="F949" s="536" t="s">
        <v>880</v>
      </c>
      <c r="G949" s="536" t="s">
        <v>1042</v>
      </c>
      <c r="H949" s="569" t="s">
        <v>991</v>
      </c>
      <c r="I949" s="325">
        <v>1</v>
      </c>
      <c r="J949" s="536" t="s">
        <v>604</v>
      </c>
      <c r="K949" s="325">
        <v>0</v>
      </c>
      <c r="L949" s="325">
        <v>155</v>
      </c>
      <c r="M949" s="325">
        <v>16</v>
      </c>
      <c r="N949" s="325">
        <f t="shared" si="18"/>
        <v>171</v>
      </c>
    </row>
    <row r="950" spans="1:14" s="804" customFormat="1">
      <c r="A950" s="565" t="s">
        <v>906</v>
      </c>
      <c r="B950" s="565" t="s">
        <v>906</v>
      </c>
      <c r="C950" s="565" t="s">
        <v>914</v>
      </c>
      <c r="D950" s="381">
        <v>2012</v>
      </c>
      <c r="E950" s="536" t="s">
        <v>883</v>
      </c>
      <c r="F950" s="536" t="s">
        <v>880</v>
      </c>
      <c r="G950" s="536" t="s">
        <v>1042</v>
      </c>
      <c r="H950" s="569" t="s">
        <v>989</v>
      </c>
      <c r="I950" s="325">
        <v>1</v>
      </c>
      <c r="J950" s="536" t="s">
        <v>604</v>
      </c>
      <c r="K950" s="325">
        <v>0</v>
      </c>
      <c r="L950" s="325">
        <v>0</v>
      </c>
      <c r="M950" s="325">
        <v>1</v>
      </c>
      <c r="N950" s="325">
        <f t="shared" si="18"/>
        <v>1</v>
      </c>
    </row>
    <row r="951" spans="1:14" s="804" customFormat="1">
      <c r="A951" s="565" t="s">
        <v>906</v>
      </c>
      <c r="B951" s="565" t="s">
        <v>906</v>
      </c>
      <c r="C951" s="565" t="s">
        <v>914</v>
      </c>
      <c r="D951" s="381">
        <v>2012</v>
      </c>
      <c r="E951" s="536" t="s">
        <v>883</v>
      </c>
      <c r="F951" s="536" t="s">
        <v>880</v>
      </c>
      <c r="G951" s="536" t="s">
        <v>1042</v>
      </c>
      <c r="H951" s="569" t="s">
        <v>16</v>
      </c>
      <c r="I951" s="325">
        <v>1</v>
      </c>
      <c r="J951" s="536" t="s">
        <v>604</v>
      </c>
      <c r="K951" s="325">
        <v>0</v>
      </c>
      <c r="L951" s="325">
        <v>38</v>
      </c>
      <c r="M951" s="325">
        <v>0</v>
      </c>
      <c r="N951" s="325">
        <f t="shared" si="18"/>
        <v>38</v>
      </c>
    </row>
    <row r="952" spans="1:14" s="804" customFormat="1">
      <c r="A952" s="565" t="s">
        <v>906</v>
      </c>
      <c r="B952" s="565" t="s">
        <v>906</v>
      </c>
      <c r="C952" s="565" t="s">
        <v>914</v>
      </c>
      <c r="D952" s="381">
        <v>2012</v>
      </c>
      <c r="E952" s="536" t="s">
        <v>883</v>
      </c>
      <c r="F952" s="536" t="s">
        <v>880</v>
      </c>
      <c r="G952" s="536" t="s">
        <v>1042</v>
      </c>
      <c r="H952" s="569" t="s">
        <v>17</v>
      </c>
      <c r="I952" s="325">
        <v>3</v>
      </c>
      <c r="J952" s="536" t="s">
        <v>604</v>
      </c>
      <c r="K952" s="325">
        <v>0</v>
      </c>
      <c r="L952" s="325">
        <v>153</v>
      </c>
      <c r="M952" s="325">
        <v>0</v>
      </c>
      <c r="N952" s="325">
        <f t="shared" si="18"/>
        <v>153</v>
      </c>
    </row>
    <row r="953" spans="1:14" s="804" customFormat="1">
      <c r="A953" s="565" t="s">
        <v>906</v>
      </c>
      <c r="B953" s="565" t="s">
        <v>906</v>
      </c>
      <c r="C953" s="565" t="s">
        <v>914</v>
      </c>
      <c r="D953" s="381">
        <v>2012</v>
      </c>
      <c r="E953" s="536" t="s">
        <v>883</v>
      </c>
      <c r="F953" s="536" t="s">
        <v>880</v>
      </c>
      <c r="G953" s="536" t="s">
        <v>1042</v>
      </c>
      <c r="H953" s="569" t="s">
        <v>992</v>
      </c>
      <c r="I953" s="325">
        <v>2</v>
      </c>
      <c r="J953" s="536" t="s">
        <v>604</v>
      </c>
      <c r="K953" s="325">
        <v>0</v>
      </c>
      <c r="L953" s="325">
        <v>20</v>
      </c>
      <c r="M953" s="325">
        <v>0</v>
      </c>
      <c r="N953" s="325">
        <f t="shared" si="18"/>
        <v>20</v>
      </c>
    </row>
    <row r="954" spans="1:14" s="804" customFormat="1">
      <c r="A954" s="565" t="s">
        <v>906</v>
      </c>
      <c r="B954" s="565" t="s">
        <v>906</v>
      </c>
      <c r="C954" s="565" t="s">
        <v>914</v>
      </c>
      <c r="D954" s="381">
        <v>2012</v>
      </c>
      <c r="E954" s="536" t="s">
        <v>883</v>
      </c>
      <c r="F954" s="536" t="s">
        <v>880</v>
      </c>
      <c r="G954" s="536" t="s">
        <v>1042</v>
      </c>
      <c r="H954" s="569" t="s">
        <v>993</v>
      </c>
      <c r="I954" s="325">
        <v>1</v>
      </c>
      <c r="J954" s="536" t="s">
        <v>604</v>
      </c>
      <c r="K954" s="325">
        <v>0</v>
      </c>
      <c r="L954" s="325">
        <v>335</v>
      </c>
      <c r="M954" s="325">
        <v>0</v>
      </c>
      <c r="N954" s="325">
        <f t="shared" si="18"/>
        <v>335</v>
      </c>
    </row>
    <row r="955" spans="1:14" s="804" customFormat="1">
      <c r="A955" s="565" t="s">
        <v>906</v>
      </c>
      <c r="B955" s="565" t="s">
        <v>906</v>
      </c>
      <c r="C955" s="565" t="s">
        <v>914</v>
      </c>
      <c r="D955" s="381">
        <v>2012</v>
      </c>
      <c r="E955" s="536" t="s">
        <v>883</v>
      </c>
      <c r="F955" s="536" t="s">
        <v>880</v>
      </c>
      <c r="G955" s="536" t="s">
        <v>1042</v>
      </c>
      <c r="H955" s="569" t="s">
        <v>18</v>
      </c>
      <c r="I955" s="325">
        <v>1</v>
      </c>
      <c r="J955" s="536" t="s">
        <v>604</v>
      </c>
      <c r="K955" s="325">
        <v>0</v>
      </c>
      <c r="L955" s="325">
        <v>8</v>
      </c>
      <c r="M955" s="325">
        <v>1</v>
      </c>
      <c r="N955" s="325">
        <f t="shared" si="18"/>
        <v>9</v>
      </c>
    </row>
    <row r="956" spans="1:14" s="804" customFormat="1">
      <c r="A956" s="565" t="s">
        <v>906</v>
      </c>
      <c r="B956" s="565" t="s">
        <v>906</v>
      </c>
      <c r="C956" s="565" t="s">
        <v>914</v>
      </c>
      <c r="D956" s="381">
        <v>2012</v>
      </c>
      <c r="E956" s="536" t="s">
        <v>883</v>
      </c>
      <c r="F956" s="536" t="s">
        <v>880</v>
      </c>
      <c r="G956" s="536" t="s">
        <v>1042</v>
      </c>
      <c r="H956" s="569" t="s">
        <v>734</v>
      </c>
      <c r="I956" s="325">
        <v>3</v>
      </c>
      <c r="J956" s="536" t="s">
        <v>604</v>
      </c>
      <c r="K956" s="325">
        <v>0</v>
      </c>
      <c r="L956" s="325">
        <v>0</v>
      </c>
      <c r="M956" s="325">
        <v>13</v>
      </c>
      <c r="N956" s="325">
        <f t="shared" si="18"/>
        <v>13</v>
      </c>
    </row>
    <row r="957" spans="1:14" s="804" customFormat="1">
      <c r="A957" s="565" t="s">
        <v>906</v>
      </c>
      <c r="B957" s="565" t="s">
        <v>906</v>
      </c>
      <c r="C957" s="565" t="s">
        <v>914</v>
      </c>
      <c r="D957" s="381">
        <v>2012</v>
      </c>
      <c r="E957" s="536" t="s">
        <v>883</v>
      </c>
      <c r="F957" s="536" t="s">
        <v>880</v>
      </c>
      <c r="G957" s="536" t="s">
        <v>1042</v>
      </c>
      <c r="H957" s="569" t="s">
        <v>735</v>
      </c>
      <c r="I957" s="325">
        <v>3</v>
      </c>
      <c r="J957" s="536" t="s">
        <v>604</v>
      </c>
      <c r="K957" s="325">
        <v>0</v>
      </c>
      <c r="L957" s="325">
        <v>0</v>
      </c>
      <c r="M957" s="325">
        <v>1</v>
      </c>
      <c r="N957" s="325">
        <f t="shared" si="18"/>
        <v>1</v>
      </c>
    </row>
    <row r="958" spans="1:14" s="804" customFormat="1">
      <c r="A958" s="565" t="s">
        <v>906</v>
      </c>
      <c r="B958" s="565" t="s">
        <v>906</v>
      </c>
      <c r="C958" s="565" t="s">
        <v>914</v>
      </c>
      <c r="D958" s="381">
        <v>2012</v>
      </c>
      <c r="E958" s="536" t="s">
        <v>883</v>
      </c>
      <c r="F958" s="536" t="s">
        <v>880</v>
      </c>
      <c r="G958" s="536" t="s">
        <v>1042</v>
      </c>
      <c r="H958" s="569" t="s">
        <v>736</v>
      </c>
      <c r="I958" s="325">
        <v>3</v>
      </c>
      <c r="J958" s="536" t="s">
        <v>604</v>
      </c>
      <c r="K958" s="325">
        <v>0</v>
      </c>
      <c r="L958" s="325">
        <v>0</v>
      </c>
      <c r="M958" s="325">
        <v>8</v>
      </c>
      <c r="N958" s="325">
        <f t="shared" si="18"/>
        <v>8</v>
      </c>
    </row>
    <row r="959" spans="1:14" s="804" customFormat="1">
      <c r="A959" s="565" t="s">
        <v>906</v>
      </c>
      <c r="B959" s="565" t="s">
        <v>906</v>
      </c>
      <c r="C959" s="565" t="s">
        <v>914</v>
      </c>
      <c r="D959" s="381">
        <v>2012</v>
      </c>
      <c r="E959" s="536" t="s">
        <v>883</v>
      </c>
      <c r="F959" s="536" t="s">
        <v>880</v>
      </c>
      <c r="G959" s="536" t="s">
        <v>1042</v>
      </c>
      <c r="H959" s="569" t="s">
        <v>737</v>
      </c>
      <c r="I959" s="325">
        <v>3</v>
      </c>
      <c r="J959" s="536" t="s">
        <v>604</v>
      </c>
      <c r="K959" s="325">
        <v>0</v>
      </c>
      <c r="L959" s="325">
        <v>0</v>
      </c>
      <c r="M959" s="325">
        <v>14</v>
      </c>
      <c r="N959" s="325">
        <f t="shared" si="18"/>
        <v>14</v>
      </c>
    </row>
    <row r="960" spans="1:14" s="804" customFormat="1">
      <c r="A960" s="565" t="s">
        <v>906</v>
      </c>
      <c r="B960" s="565" t="s">
        <v>906</v>
      </c>
      <c r="C960" s="565" t="s">
        <v>914</v>
      </c>
      <c r="D960" s="381">
        <v>2012</v>
      </c>
      <c r="E960" s="536" t="s">
        <v>883</v>
      </c>
      <c r="F960" s="536" t="s">
        <v>880</v>
      </c>
      <c r="G960" s="536" t="s">
        <v>1042</v>
      </c>
      <c r="H960" s="569" t="s">
        <v>967</v>
      </c>
      <c r="I960" s="325">
        <v>1</v>
      </c>
      <c r="J960" s="536" t="s">
        <v>604</v>
      </c>
      <c r="K960" s="325">
        <v>0</v>
      </c>
      <c r="L960" s="325">
        <v>1049</v>
      </c>
      <c r="M960" s="325">
        <v>377</v>
      </c>
      <c r="N960" s="325">
        <f t="shared" si="18"/>
        <v>1426</v>
      </c>
    </row>
    <row r="961" spans="1:14" s="804" customFormat="1">
      <c r="A961" s="565" t="s">
        <v>906</v>
      </c>
      <c r="B961" s="565" t="s">
        <v>906</v>
      </c>
      <c r="C961" s="565" t="s">
        <v>914</v>
      </c>
      <c r="D961" s="381">
        <v>2012</v>
      </c>
      <c r="E961" s="536" t="s">
        <v>883</v>
      </c>
      <c r="F961" s="536" t="s">
        <v>880</v>
      </c>
      <c r="G961" s="536" t="s">
        <v>1042</v>
      </c>
      <c r="H961" s="569" t="s">
        <v>738</v>
      </c>
      <c r="I961" s="325">
        <v>3</v>
      </c>
      <c r="J961" s="536" t="s">
        <v>604</v>
      </c>
      <c r="K961" s="325">
        <v>0</v>
      </c>
      <c r="L961" s="325">
        <v>0</v>
      </c>
      <c r="M961" s="325">
        <v>1</v>
      </c>
      <c r="N961" s="325">
        <f t="shared" si="18"/>
        <v>1</v>
      </c>
    </row>
    <row r="962" spans="1:14" s="804" customFormat="1">
      <c r="A962" s="565" t="s">
        <v>906</v>
      </c>
      <c r="B962" s="565" t="s">
        <v>906</v>
      </c>
      <c r="C962" s="565" t="s">
        <v>914</v>
      </c>
      <c r="D962" s="381">
        <v>2012</v>
      </c>
      <c r="E962" s="536" t="s">
        <v>883</v>
      </c>
      <c r="F962" s="536" t="s">
        <v>880</v>
      </c>
      <c r="G962" s="536" t="s">
        <v>1042</v>
      </c>
      <c r="H962" s="569" t="s">
        <v>663</v>
      </c>
      <c r="I962" s="325">
        <v>3</v>
      </c>
      <c r="J962" s="536" t="s">
        <v>604</v>
      </c>
      <c r="K962" s="325">
        <v>0</v>
      </c>
      <c r="L962" s="325">
        <v>42</v>
      </c>
      <c r="M962" s="325">
        <v>21</v>
      </c>
      <c r="N962" s="325">
        <f t="shared" si="18"/>
        <v>63</v>
      </c>
    </row>
    <row r="963" spans="1:14" s="804" customFormat="1">
      <c r="A963" s="565" t="s">
        <v>906</v>
      </c>
      <c r="B963" s="565" t="s">
        <v>906</v>
      </c>
      <c r="C963" s="565" t="s">
        <v>914</v>
      </c>
      <c r="D963" s="381">
        <v>2012</v>
      </c>
      <c r="E963" s="536" t="s">
        <v>883</v>
      </c>
      <c r="F963" s="536" t="s">
        <v>880</v>
      </c>
      <c r="G963" s="536" t="s">
        <v>1042</v>
      </c>
      <c r="H963" s="569" t="s">
        <v>995</v>
      </c>
      <c r="I963" s="325">
        <v>1</v>
      </c>
      <c r="J963" s="536" t="s">
        <v>604</v>
      </c>
      <c r="K963" s="325">
        <v>0</v>
      </c>
      <c r="L963" s="325">
        <v>1561</v>
      </c>
      <c r="M963" s="325">
        <v>1120</v>
      </c>
      <c r="N963" s="325">
        <f t="shared" si="18"/>
        <v>2681</v>
      </c>
    </row>
    <row r="964" spans="1:14" s="804" customFormat="1">
      <c r="A964" s="565" t="s">
        <v>906</v>
      </c>
      <c r="B964" s="565" t="s">
        <v>906</v>
      </c>
      <c r="C964" s="565" t="s">
        <v>914</v>
      </c>
      <c r="D964" s="381">
        <v>2012</v>
      </c>
      <c r="E964" s="536" t="s">
        <v>883</v>
      </c>
      <c r="F964" s="536" t="s">
        <v>880</v>
      </c>
      <c r="G964" s="536" t="s">
        <v>1042</v>
      </c>
      <c r="H964" s="569" t="s">
        <v>1068</v>
      </c>
      <c r="I964" s="325">
        <v>2</v>
      </c>
      <c r="J964" s="536" t="s">
        <v>604</v>
      </c>
      <c r="K964" s="325">
        <v>0</v>
      </c>
      <c r="L964" s="325">
        <v>553</v>
      </c>
      <c r="M964" s="325">
        <v>0</v>
      </c>
      <c r="N964" s="325">
        <f t="shared" si="18"/>
        <v>553</v>
      </c>
    </row>
    <row r="965" spans="1:14" s="804" customFormat="1">
      <c r="A965" s="565" t="s">
        <v>906</v>
      </c>
      <c r="B965" s="565" t="s">
        <v>906</v>
      </c>
      <c r="C965" s="565" t="s">
        <v>914</v>
      </c>
      <c r="D965" s="381">
        <v>2012</v>
      </c>
      <c r="E965" s="536" t="s">
        <v>883</v>
      </c>
      <c r="F965" s="536" t="s">
        <v>880</v>
      </c>
      <c r="G965" s="536" t="s">
        <v>1042</v>
      </c>
      <c r="H965" s="569" t="s">
        <v>739</v>
      </c>
      <c r="I965" s="325">
        <v>3</v>
      </c>
      <c r="J965" s="536" t="s">
        <v>604</v>
      </c>
      <c r="K965" s="325">
        <v>0</v>
      </c>
      <c r="L965" s="325">
        <v>0</v>
      </c>
      <c r="M965" s="325">
        <v>198</v>
      </c>
      <c r="N965" s="325">
        <f t="shared" si="18"/>
        <v>198</v>
      </c>
    </row>
    <row r="966" spans="1:14" s="804" customFormat="1">
      <c r="A966" s="565" t="s">
        <v>906</v>
      </c>
      <c r="B966" s="565" t="s">
        <v>906</v>
      </c>
      <c r="C966" s="565" t="s">
        <v>914</v>
      </c>
      <c r="D966" s="381">
        <v>2012</v>
      </c>
      <c r="E966" s="536" t="s">
        <v>883</v>
      </c>
      <c r="F966" s="536" t="s">
        <v>880</v>
      </c>
      <c r="G966" s="536" t="s">
        <v>1042</v>
      </c>
      <c r="H966" s="569" t="s">
        <v>740</v>
      </c>
      <c r="I966" s="325">
        <v>3</v>
      </c>
      <c r="J966" s="536" t="s">
        <v>604</v>
      </c>
      <c r="K966" s="325">
        <v>0</v>
      </c>
      <c r="L966" s="325">
        <v>0</v>
      </c>
      <c r="M966" s="325">
        <v>5</v>
      </c>
      <c r="N966" s="325">
        <f t="shared" si="18"/>
        <v>5</v>
      </c>
    </row>
    <row r="967" spans="1:14" s="804" customFormat="1">
      <c r="A967" s="565" t="s">
        <v>906</v>
      </c>
      <c r="B967" s="565" t="s">
        <v>906</v>
      </c>
      <c r="C967" s="565" t="s">
        <v>914</v>
      </c>
      <c r="D967" s="381">
        <v>2012</v>
      </c>
      <c r="E967" s="536" t="s">
        <v>883</v>
      </c>
      <c r="F967" s="536" t="s">
        <v>880</v>
      </c>
      <c r="G967" s="536" t="s">
        <v>1042</v>
      </c>
      <c r="H967" s="569" t="s">
        <v>966</v>
      </c>
      <c r="I967" s="325">
        <v>1</v>
      </c>
      <c r="J967" s="536" t="s">
        <v>604</v>
      </c>
      <c r="K967" s="325">
        <v>0</v>
      </c>
      <c r="L967" s="325">
        <v>9834</v>
      </c>
      <c r="M967" s="325">
        <v>155</v>
      </c>
      <c r="N967" s="325">
        <f t="shared" si="18"/>
        <v>9989</v>
      </c>
    </row>
    <row r="968" spans="1:14" s="804" customFormat="1">
      <c r="A968" s="565" t="s">
        <v>906</v>
      </c>
      <c r="B968" s="565" t="s">
        <v>906</v>
      </c>
      <c r="C968" s="565" t="s">
        <v>914</v>
      </c>
      <c r="D968" s="381">
        <v>2012</v>
      </c>
      <c r="E968" s="536" t="s">
        <v>883</v>
      </c>
      <c r="F968" s="536" t="s">
        <v>880</v>
      </c>
      <c r="G968" s="536" t="s">
        <v>1042</v>
      </c>
      <c r="H968" s="569" t="s">
        <v>741</v>
      </c>
      <c r="I968" s="325">
        <v>3</v>
      </c>
      <c r="J968" s="536" t="s">
        <v>604</v>
      </c>
      <c r="K968" s="325">
        <v>0</v>
      </c>
      <c r="L968" s="325">
        <v>0</v>
      </c>
      <c r="M968" s="325">
        <v>17</v>
      </c>
      <c r="N968" s="325">
        <f t="shared" si="18"/>
        <v>17</v>
      </c>
    </row>
    <row r="969" spans="1:14" s="804" customFormat="1">
      <c r="A969" s="565" t="s">
        <v>906</v>
      </c>
      <c r="B969" s="565" t="s">
        <v>906</v>
      </c>
      <c r="C969" s="565" t="s">
        <v>914</v>
      </c>
      <c r="D969" s="381">
        <v>2012</v>
      </c>
      <c r="E969" s="536" t="s">
        <v>883</v>
      </c>
      <c r="F969" s="536" t="s">
        <v>880</v>
      </c>
      <c r="G969" s="536" t="s">
        <v>1042</v>
      </c>
      <c r="H969" s="569" t="s">
        <v>742</v>
      </c>
      <c r="I969" s="325">
        <v>3</v>
      </c>
      <c r="J969" s="536" t="s">
        <v>604</v>
      </c>
      <c r="K969" s="325">
        <v>0</v>
      </c>
      <c r="L969" s="325">
        <v>0</v>
      </c>
      <c r="M969" s="325">
        <v>138</v>
      </c>
      <c r="N969" s="325">
        <f t="shared" si="18"/>
        <v>138</v>
      </c>
    </row>
    <row r="970" spans="1:14" s="804" customFormat="1">
      <c r="A970" s="565" t="s">
        <v>906</v>
      </c>
      <c r="B970" s="565" t="s">
        <v>906</v>
      </c>
      <c r="C970" s="565" t="s">
        <v>914</v>
      </c>
      <c r="D970" s="381">
        <v>2012</v>
      </c>
      <c r="E970" s="536" t="s">
        <v>883</v>
      </c>
      <c r="F970" s="536" t="s">
        <v>880</v>
      </c>
      <c r="G970" s="536" t="s">
        <v>1042</v>
      </c>
      <c r="H970" s="569" t="s">
        <v>743</v>
      </c>
      <c r="I970" s="325">
        <v>3</v>
      </c>
      <c r="J970" s="536" t="s">
        <v>604</v>
      </c>
      <c r="K970" s="325">
        <v>0</v>
      </c>
      <c r="L970" s="325">
        <v>0</v>
      </c>
      <c r="M970" s="325">
        <v>22</v>
      </c>
      <c r="N970" s="325">
        <f t="shared" si="18"/>
        <v>22</v>
      </c>
    </row>
    <row r="971" spans="1:14" s="804" customFormat="1">
      <c r="A971" s="565" t="s">
        <v>906</v>
      </c>
      <c r="B971" s="565" t="s">
        <v>906</v>
      </c>
      <c r="C971" s="565" t="s">
        <v>914</v>
      </c>
      <c r="D971" s="381">
        <v>2012</v>
      </c>
      <c r="E971" s="536" t="s">
        <v>883</v>
      </c>
      <c r="F971" s="536" t="s">
        <v>880</v>
      </c>
      <c r="G971" s="536" t="s">
        <v>1042</v>
      </c>
      <c r="H971" s="569" t="s">
        <v>744</v>
      </c>
      <c r="I971" s="325">
        <v>3</v>
      </c>
      <c r="J971" s="536" t="s">
        <v>604</v>
      </c>
      <c r="K971" s="325">
        <v>0</v>
      </c>
      <c r="L971" s="325">
        <v>0</v>
      </c>
      <c r="M971" s="325">
        <v>4</v>
      </c>
      <c r="N971" s="325">
        <f t="shared" si="18"/>
        <v>4</v>
      </c>
    </row>
    <row r="972" spans="1:14" s="804" customFormat="1">
      <c r="A972" s="565" t="s">
        <v>906</v>
      </c>
      <c r="B972" s="565" t="s">
        <v>906</v>
      </c>
      <c r="C972" s="565" t="s">
        <v>914</v>
      </c>
      <c r="D972" s="381">
        <v>2012</v>
      </c>
      <c r="E972" s="536" t="s">
        <v>883</v>
      </c>
      <c r="F972" s="536" t="s">
        <v>880</v>
      </c>
      <c r="G972" s="536" t="s">
        <v>874</v>
      </c>
      <c r="H972" s="569" t="s">
        <v>996</v>
      </c>
      <c r="I972" s="381">
        <v>2</v>
      </c>
      <c r="J972" s="536" t="s">
        <v>604</v>
      </c>
      <c r="K972" s="325">
        <v>0</v>
      </c>
      <c r="L972" s="325">
        <v>174</v>
      </c>
      <c r="M972" s="325">
        <v>1</v>
      </c>
      <c r="N972" s="325">
        <f t="shared" si="18"/>
        <v>175</v>
      </c>
    </row>
    <row r="973" spans="1:14" s="804" customFormat="1">
      <c r="A973" s="565" t="s">
        <v>906</v>
      </c>
      <c r="B973" s="565" t="s">
        <v>906</v>
      </c>
      <c r="C973" s="565" t="s">
        <v>914</v>
      </c>
      <c r="D973" s="381">
        <v>2012</v>
      </c>
      <c r="E973" s="536" t="s">
        <v>883</v>
      </c>
      <c r="F973" s="536" t="s">
        <v>880</v>
      </c>
      <c r="G973" s="536" t="s">
        <v>1042</v>
      </c>
      <c r="H973" s="569" t="s">
        <v>665</v>
      </c>
      <c r="I973" s="325">
        <v>3</v>
      </c>
      <c r="J973" s="536" t="s">
        <v>604</v>
      </c>
      <c r="K973" s="325">
        <v>0</v>
      </c>
      <c r="L973" s="325">
        <v>264</v>
      </c>
      <c r="M973" s="325">
        <v>2</v>
      </c>
      <c r="N973" s="325">
        <f t="shared" si="18"/>
        <v>266</v>
      </c>
    </row>
    <row r="974" spans="1:14" s="804" customFormat="1">
      <c r="A974" s="565" t="s">
        <v>906</v>
      </c>
      <c r="B974" s="565" t="s">
        <v>906</v>
      </c>
      <c r="C974" s="565" t="s">
        <v>914</v>
      </c>
      <c r="D974" s="381">
        <v>2012</v>
      </c>
      <c r="E974" s="536" t="s">
        <v>883</v>
      </c>
      <c r="F974" s="536" t="s">
        <v>880</v>
      </c>
      <c r="G974" s="536" t="s">
        <v>1042</v>
      </c>
      <c r="H974" s="569" t="s">
        <v>21</v>
      </c>
      <c r="I974" s="325">
        <v>3</v>
      </c>
      <c r="J974" s="536" t="s">
        <v>604</v>
      </c>
      <c r="K974" s="325">
        <v>0</v>
      </c>
      <c r="L974" s="325">
        <v>802</v>
      </c>
      <c r="M974" s="325">
        <v>0</v>
      </c>
      <c r="N974" s="325">
        <f t="shared" si="18"/>
        <v>802</v>
      </c>
    </row>
    <row r="975" spans="1:14" s="804" customFormat="1">
      <c r="A975" s="565" t="s">
        <v>906</v>
      </c>
      <c r="B975" s="565" t="s">
        <v>906</v>
      </c>
      <c r="C975" s="565" t="s">
        <v>914</v>
      </c>
      <c r="D975" s="381">
        <v>2012</v>
      </c>
      <c r="E975" s="536" t="s">
        <v>883</v>
      </c>
      <c r="F975" s="536" t="s">
        <v>880</v>
      </c>
      <c r="G975" s="536" t="s">
        <v>1042</v>
      </c>
      <c r="H975" s="569" t="s">
        <v>1069</v>
      </c>
      <c r="I975" s="325">
        <v>1</v>
      </c>
      <c r="J975" s="536" t="s">
        <v>604</v>
      </c>
      <c r="K975" s="325">
        <v>0</v>
      </c>
      <c r="L975" s="325">
        <v>0</v>
      </c>
      <c r="M975" s="325">
        <v>1</v>
      </c>
      <c r="N975" s="325">
        <f t="shared" si="18"/>
        <v>1</v>
      </c>
    </row>
    <row r="976" spans="1:14" s="804" customFormat="1">
      <c r="A976" s="565" t="s">
        <v>906</v>
      </c>
      <c r="B976" s="565" t="s">
        <v>906</v>
      </c>
      <c r="C976" s="565" t="s">
        <v>914</v>
      </c>
      <c r="D976" s="381">
        <v>2012</v>
      </c>
      <c r="E976" s="536" t="s">
        <v>883</v>
      </c>
      <c r="F976" s="536" t="s">
        <v>880</v>
      </c>
      <c r="G976" s="536" t="s">
        <v>1042</v>
      </c>
      <c r="H976" s="569" t="s">
        <v>87</v>
      </c>
      <c r="I976" s="325">
        <v>3</v>
      </c>
      <c r="J976" s="536" t="s">
        <v>604</v>
      </c>
      <c r="K976" s="325">
        <v>0</v>
      </c>
      <c r="L976" s="325">
        <v>12</v>
      </c>
      <c r="M976" s="325">
        <v>0</v>
      </c>
      <c r="N976" s="325">
        <f t="shared" si="18"/>
        <v>12</v>
      </c>
    </row>
    <row r="977" spans="1:14" s="804" customFormat="1">
      <c r="A977" s="565" t="s">
        <v>906</v>
      </c>
      <c r="B977" s="565" t="s">
        <v>906</v>
      </c>
      <c r="C977" s="565" t="s">
        <v>914</v>
      </c>
      <c r="D977" s="381">
        <v>2012</v>
      </c>
      <c r="E977" s="536" t="s">
        <v>883</v>
      </c>
      <c r="F977" s="536" t="s">
        <v>880</v>
      </c>
      <c r="G977" s="536" t="s">
        <v>1042</v>
      </c>
      <c r="H977" s="569" t="s">
        <v>646</v>
      </c>
      <c r="I977" s="325">
        <v>3</v>
      </c>
      <c r="J977" s="536" t="s">
        <v>604</v>
      </c>
      <c r="K977" s="325">
        <v>0</v>
      </c>
      <c r="L977" s="325">
        <v>3</v>
      </c>
      <c r="M977" s="325">
        <v>0</v>
      </c>
      <c r="N977" s="325">
        <f t="shared" si="18"/>
        <v>3</v>
      </c>
    </row>
    <row r="978" spans="1:14" s="804" customFormat="1">
      <c r="A978" s="565" t="s">
        <v>906</v>
      </c>
      <c r="B978" s="565" t="s">
        <v>906</v>
      </c>
      <c r="C978" s="565" t="s">
        <v>914</v>
      </c>
      <c r="D978" s="381">
        <v>2012</v>
      </c>
      <c r="E978" s="536" t="s">
        <v>883</v>
      </c>
      <c r="F978" s="536" t="s">
        <v>880</v>
      </c>
      <c r="G978" s="536" t="s">
        <v>1042</v>
      </c>
      <c r="H978" s="569" t="s">
        <v>701</v>
      </c>
      <c r="I978" s="325">
        <v>3</v>
      </c>
      <c r="J978" s="536" t="s">
        <v>604</v>
      </c>
      <c r="K978" s="325">
        <v>0</v>
      </c>
      <c r="L978" s="325">
        <v>0</v>
      </c>
      <c r="M978" s="325">
        <v>1</v>
      </c>
      <c r="N978" s="325">
        <f t="shared" si="18"/>
        <v>1</v>
      </c>
    </row>
    <row r="979" spans="1:14" s="804" customFormat="1">
      <c r="A979" s="565" t="s">
        <v>906</v>
      </c>
      <c r="B979" s="565" t="s">
        <v>906</v>
      </c>
      <c r="C979" s="565" t="s">
        <v>914</v>
      </c>
      <c r="D979" s="381">
        <v>2012</v>
      </c>
      <c r="E979" s="536" t="s">
        <v>883</v>
      </c>
      <c r="F979" s="536" t="s">
        <v>880</v>
      </c>
      <c r="G979" s="536" t="s">
        <v>1042</v>
      </c>
      <c r="H979" s="569" t="s">
        <v>957</v>
      </c>
      <c r="I979" s="325">
        <v>2</v>
      </c>
      <c r="J979" s="536" t="s">
        <v>604</v>
      </c>
      <c r="K979" s="325">
        <v>0</v>
      </c>
      <c r="L979" s="325">
        <v>30171</v>
      </c>
      <c r="M979" s="325">
        <v>4</v>
      </c>
      <c r="N979" s="325">
        <f t="shared" si="18"/>
        <v>30175</v>
      </c>
    </row>
    <row r="980" spans="1:14" s="804" customFormat="1">
      <c r="A980" s="565" t="s">
        <v>906</v>
      </c>
      <c r="B980" s="565" t="s">
        <v>906</v>
      </c>
      <c r="C980" s="565" t="s">
        <v>914</v>
      </c>
      <c r="D980" s="381">
        <v>2012</v>
      </c>
      <c r="E980" s="536" t="s">
        <v>883</v>
      </c>
      <c r="F980" s="536" t="s">
        <v>880</v>
      </c>
      <c r="G980" s="536" t="s">
        <v>1042</v>
      </c>
      <c r="H980" s="569" t="s">
        <v>745</v>
      </c>
      <c r="I980" s="325">
        <v>3</v>
      </c>
      <c r="J980" s="536" t="s">
        <v>604</v>
      </c>
      <c r="K980" s="325">
        <v>0</v>
      </c>
      <c r="L980" s="325">
        <v>78</v>
      </c>
      <c r="M980" s="325">
        <v>34</v>
      </c>
      <c r="N980" s="325">
        <f t="shared" si="18"/>
        <v>112</v>
      </c>
    </row>
    <row r="981" spans="1:14" s="804" customFormat="1">
      <c r="A981" s="565" t="s">
        <v>906</v>
      </c>
      <c r="B981" s="565" t="s">
        <v>906</v>
      </c>
      <c r="C981" s="565" t="s">
        <v>914</v>
      </c>
      <c r="D981" s="381">
        <v>2012</v>
      </c>
      <c r="E981" s="536" t="s">
        <v>883</v>
      </c>
      <c r="F981" s="536" t="s">
        <v>880</v>
      </c>
      <c r="G981" s="536" t="s">
        <v>1042</v>
      </c>
      <c r="H981" s="569" t="s">
        <v>1016</v>
      </c>
      <c r="I981" s="325">
        <v>2</v>
      </c>
      <c r="J981" s="536" t="s">
        <v>604</v>
      </c>
      <c r="K981" s="325">
        <v>0</v>
      </c>
      <c r="L981" s="325">
        <v>0</v>
      </c>
      <c r="M981" s="325">
        <v>64</v>
      </c>
      <c r="N981" s="325">
        <f t="shared" si="18"/>
        <v>64</v>
      </c>
    </row>
    <row r="982" spans="1:14" s="804" customFormat="1">
      <c r="A982" s="565" t="s">
        <v>906</v>
      </c>
      <c r="B982" s="565" t="s">
        <v>906</v>
      </c>
      <c r="C982" s="565" t="s">
        <v>914</v>
      </c>
      <c r="D982" s="381">
        <v>2012</v>
      </c>
      <c r="E982" s="536" t="s">
        <v>883</v>
      </c>
      <c r="F982" s="536" t="s">
        <v>880</v>
      </c>
      <c r="G982" s="536" t="s">
        <v>1042</v>
      </c>
      <c r="H982" s="569" t="s">
        <v>1070</v>
      </c>
      <c r="I982" s="325">
        <v>2</v>
      </c>
      <c r="J982" s="536" t="s">
        <v>604</v>
      </c>
      <c r="K982" s="325">
        <v>0</v>
      </c>
      <c r="L982" s="325">
        <v>5</v>
      </c>
      <c r="M982" s="325">
        <v>0</v>
      </c>
      <c r="N982" s="325">
        <f t="shared" si="18"/>
        <v>5</v>
      </c>
    </row>
    <row r="983" spans="1:14" s="804" customFormat="1">
      <c r="A983" s="565" t="s">
        <v>906</v>
      </c>
      <c r="B983" s="565" t="s">
        <v>906</v>
      </c>
      <c r="C983" s="565" t="s">
        <v>914</v>
      </c>
      <c r="D983" s="381">
        <v>2012</v>
      </c>
      <c r="E983" s="536" t="s">
        <v>883</v>
      </c>
      <c r="F983" s="536" t="s">
        <v>880</v>
      </c>
      <c r="G983" s="536" t="s">
        <v>1042</v>
      </c>
      <c r="H983" s="569" t="s">
        <v>746</v>
      </c>
      <c r="I983" s="325">
        <v>3</v>
      </c>
      <c r="J983" s="536" t="s">
        <v>604</v>
      </c>
      <c r="K983" s="325">
        <v>0</v>
      </c>
      <c r="L983" s="325">
        <v>320</v>
      </c>
      <c r="M983" s="325">
        <v>0</v>
      </c>
      <c r="N983" s="325">
        <f t="shared" si="18"/>
        <v>320</v>
      </c>
    </row>
    <row r="984" spans="1:14" s="804" customFormat="1">
      <c r="A984" s="565" t="s">
        <v>906</v>
      </c>
      <c r="B984" s="565" t="s">
        <v>906</v>
      </c>
      <c r="C984" s="565" t="s">
        <v>914</v>
      </c>
      <c r="D984" s="381">
        <v>2012</v>
      </c>
      <c r="E984" s="536" t="s">
        <v>883</v>
      </c>
      <c r="F984" s="536" t="s">
        <v>880</v>
      </c>
      <c r="G984" s="536" t="s">
        <v>1042</v>
      </c>
      <c r="H984" s="569" t="s">
        <v>747</v>
      </c>
      <c r="I984" s="325">
        <v>3</v>
      </c>
      <c r="J984" s="536" t="s">
        <v>604</v>
      </c>
      <c r="K984" s="325">
        <v>0</v>
      </c>
      <c r="L984" s="325">
        <v>4</v>
      </c>
      <c r="M984" s="325">
        <v>0</v>
      </c>
      <c r="N984" s="325">
        <f t="shared" si="18"/>
        <v>4</v>
      </c>
    </row>
    <row r="985" spans="1:14" s="804" customFormat="1">
      <c r="A985" s="565" t="s">
        <v>906</v>
      </c>
      <c r="B985" s="565" t="s">
        <v>906</v>
      </c>
      <c r="C985" s="565" t="s">
        <v>914</v>
      </c>
      <c r="D985" s="381">
        <v>2012</v>
      </c>
      <c r="E985" s="536" t="s">
        <v>883</v>
      </c>
      <c r="F985" s="536" t="s">
        <v>880</v>
      </c>
      <c r="G985" s="536" t="s">
        <v>1042</v>
      </c>
      <c r="H985" s="569" t="s">
        <v>748</v>
      </c>
      <c r="I985" s="325">
        <v>3</v>
      </c>
      <c r="J985" s="536" t="s">
        <v>604</v>
      </c>
      <c r="K985" s="325">
        <v>0</v>
      </c>
      <c r="L985" s="325">
        <v>0</v>
      </c>
      <c r="M985" s="325">
        <v>18</v>
      </c>
      <c r="N985" s="325">
        <f t="shared" si="18"/>
        <v>18</v>
      </c>
    </row>
    <row r="986" spans="1:14" s="804" customFormat="1">
      <c r="A986" s="565" t="s">
        <v>906</v>
      </c>
      <c r="B986" s="565" t="s">
        <v>906</v>
      </c>
      <c r="C986" s="565" t="s">
        <v>914</v>
      </c>
      <c r="D986" s="381">
        <v>2012</v>
      </c>
      <c r="E986" s="536" t="s">
        <v>883</v>
      </c>
      <c r="F986" s="536" t="s">
        <v>880</v>
      </c>
      <c r="G986" s="536" t="s">
        <v>1042</v>
      </c>
      <c r="H986" s="569" t="s">
        <v>516</v>
      </c>
      <c r="I986" s="325">
        <v>2</v>
      </c>
      <c r="J986" s="536" t="s">
        <v>604</v>
      </c>
      <c r="K986" s="325">
        <v>0</v>
      </c>
      <c r="L986" s="325">
        <v>1</v>
      </c>
      <c r="M986" s="325">
        <v>0</v>
      </c>
      <c r="N986" s="325">
        <f t="shared" si="18"/>
        <v>1</v>
      </c>
    </row>
    <row r="987" spans="1:14" s="804" customFormat="1">
      <c r="A987" s="565" t="s">
        <v>906</v>
      </c>
      <c r="B987" s="565" t="s">
        <v>906</v>
      </c>
      <c r="C987" s="565" t="s">
        <v>914</v>
      </c>
      <c r="D987" s="381">
        <v>2012</v>
      </c>
      <c r="E987" s="536" t="s">
        <v>883</v>
      </c>
      <c r="F987" s="536" t="s">
        <v>880</v>
      </c>
      <c r="G987" s="536" t="s">
        <v>1042</v>
      </c>
      <c r="H987" s="569" t="s">
        <v>702</v>
      </c>
      <c r="I987" s="325">
        <v>1</v>
      </c>
      <c r="J987" s="536" t="s">
        <v>604</v>
      </c>
      <c r="K987" s="325">
        <v>0</v>
      </c>
      <c r="L987" s="325">
        <v>2</v>
      </c>
      <c r="M987" s="325">
        <v>0</v>
      </c>
      <c r="N987" s="325">
        <f t="shared" si="18"/>
        <v>2</v>
      </c>
    </row>
    <row r="988" spans="1:14" s="804" customFormat="1">
      <c r="A988" s="565" t="s">
        <v>906</v>
      </c>
      <c r="B988" s="565" t="s">
        <v>906</v>
      </c>
      <c r="C988" s="565" t="s">
        <v>914</v>
      </c>
      <c r="D988" s="381">
        <v>2012</v>
      </c>
      <c r="E988" s="536" t="s">
        <v>883</v>
      </c>
      <c r="F988" s="536" t="s">
        <v>880</v>
      </c>
      <c r="G988" s="536" t="s">
        <v>1042</v>
      </c>
      <c r="H988" s="569" t="s">
        <v>997</v>
      </c>
      <c r="I988" s="325">
        <v>1</v>
      </c>
      <c r="J988" s="536" t="s">
        <v>604</v>
      </c>
      <c r="K988" s="325">
        <v>0</v>
      </c>
      <c r="L988" s="325">
        <v>14</v>
      </c>
      <c r="M988" s="325">
        <v>0</v>
      </c>
      <c r="N988" s="325">
        <f t="shared" si="18"/>
        <v>14</v>
      </c>
    </row>
    <row r="989" spans="1:14" s="804" customFormat="1">
      <c r="A989" s="565" t="s">
        <v>906</v>
      </c>
      <c r="B989" s="565" t="s">
        <v>906</v>
      </c>
      <c r="C989" s="565" t="s">
        <v>914</v>
      </c>
      <c r="D989" s="381">
        <v>2012</v>
      </c>
      <c r="E989" s="536" t="s">
        <v>883</v>
      </c>
      <c r="F989" s="536" t="s">
        <v>880</v>
      </c>
      <c r="G989" s="536" t="s">
        <v>1042</v>
      </c>
      <c r="H989" s="569" t="s">
        <v>998</v>
      </c>
      <c r="I989" s="325">
        <v>1</v>
      </c>
      <c r="J989" s="536" t="s">
        <v>604</v>
      </c>
      <c r="K989" s="325">
        <v>0</v>
      </c>
      <c r="L989" s="325">
        <v>130</v>
      </c>
      <c r="M989" s="325">
        <v>0</v>
      </c>
      <c r="N989" s="325">
        <f t="shared" si="18"/>
        <v>130</v>
      </c>
    </row>
    <row r="990" spans="1:14" s="804" customFormat="1">
      <c r="A990" s="565" t="s">
        <v>906</v>
      </c>
      <c r="B990" s="565" t="s">
        <v>906</v>
      </c>
      <c r="C990" s="565" t="s">
        <v>914</v>
      </c>
      <c r="D990" s="381">
        <v>2012</v>
      </c>
      <c r="E990" s="536" t="s">
        <v>883</v>
      </c>
      <c r="F990" s="536" t="s">
        <v>880</v>
      </c>
      <c r="G990" s="536" t="s">
        <v>1042</v>
      </c>
      <c r="H990" s="569" t="s">
        <v>22</v>
      </c>
      <c r="I990" s="325">
        <v>1</v>
      </c>
      <c r="J990" s="536" t="s">
        <v>604</v>
      </c>
      <c r="K990" s="325">
        <v>0</v>
      </c>
      <c r="L990" s="325">
        <v>5</v>
      </c>
      <c r="M990" s="325">
        <v>0</v>
      </c>
      <c r="N990" s="325">
        <f t="shared" si="18"/>
        <v>5</v>
      </c>
    </row>
    <row r="991" spans="1:14" s="804" customFormat="1">
      <c r="A991" s="565" t="s">
        <v>906</v>
      </c>
      <c r="B991" s="565" t="s">
        <v>906</v>
      </c>
      <c r="C991" s="565" t="s">
        <v>914</v>
      </c>
      <c r="D991" s="381">
        <v>2012</v>
      </c>
      <c r="E991" s="536" t="s">
        <v>883</v>
      </c>
      <c r="F991" s="536" t="s">
        <v>880</v>
      </c>
      <c r="G991" s="536" t="s">
        <v>1042</v>
      </c>
      <c r="H991" s="569" t="s">
        <v>999</v>
      </c>
      <c r="I991" s="325">
        <v>1</v>
      </c>
      <c r="J991" s="536" t="s">
        <v>604</v>
      </c>
      <c r="K991" s="325">
        <v>0</v>
      </c>
      <c r="L991" s="325">
        <v>41</v>
      </c>
      <c r="M991" s="325">
        <v>0</v>
      </c>
      <c r="N991" s="325">
        <f t="shared" si="18"/>
        <v>41</v>
      </c>
    </row>
    <row r="992" spans="1:14" s="804" customFormat="1">
      <c r="A992" s="565" t="s">
        <v>906</v>
      </c>
      <c r="B992" s="565" t="s">
        <v>906</v>
      </c>
      <c r="C992" s="565" t="s">
        <v>914</v>
      </c>
      <c r="D992" s="381">
        <v>2012</v>
      </c>
      <c r="E992" s="536" t="s">
        <v>883</v>
      </c>
      <c r="F992" s="536" t="s">
        <v>880</v>
      </c>
      <c r="G992" s="536" t="s">
        <v>1042</v>
      </c>
      <c r="H992" s="569" t="s">
        <v>144</v>
      </c>
      <c r="I992" s="325">
        <v>1</v>
      </c>
      <c r="J992" s="536" t="s">
        <v>604</v>
      </c>
      <c r="K992" s="325">
        <v>0</v>
      </c>
      <c r="L992" s="325">
        <v>1</v>
      </c>
      <c r="M992" s="325">
        <v>1</v>
      </c>
      <c r="N992" s="325">
        <f t="shared" si="18"/>
        <v>2</v>
      </c>
    </row>
    <row r="993" spans="1:14" s="804" customFormat="1">
      <c r="A993" s="565" t="s">
        <v>906</v>
      </c>
      <c r="B993" s="565" t="s">
        <v>906</v>
      </c>
      <c r="C993" s="565" t="s">
        <v>914</v>
      </c>
      <c r="D993" s="381">
        <v>2012</v>
      </c>
      <c r="E993" s="536" t="s">
        <v>883</v>
      </c>
      <c r="F993" s="536" t="s">
        <v>880</v>
      </c>
      <c r="G993" s="536" t="s">
        <v>1042</v>
      </c>
      <c r="H993" s="569" t="s">
        <v>1072</v>
      </c>
      <c r="I993" s="325">
        <v>1</v>
      </c>
      <c r="J993" s="536" t="s">
        <v>604</v>
      </c>
      <c r="K993" s="325">
        <v>0</v>
      </c>
      <c r="L993" s="325">
        <v>0</v>
      </c>
      <c r="M993" s="325">
        <v>1</v>
      </c>
      <c r="N993" s="325">
        <f t="shared" si="18"/>
        <v>1</v>
      </c>
    </row>
    <row r="994" spans="1:14" s="804" customFormat="1">
      <c r="A994" s="565" t="s">
        <v>906</v>
      </c>
      <c r="B994" s="565" t="s">
        <v>906</v>
      </c>
      <c r="C994" s="565" t="s">
        <v>914</v>
      </c>
      <c r="D994" s="381">
        <v>2012</v>
      </c>
      <c r="E994" s="536" t="s">
        <v>883</v>
      </c>
      <c r="F994" s="536" t="s">
        <v>880</v>
      </c>
      <c r="G994" s="536" t="s">
        <v>1042</v>
      </c>
      <c r="H994" s="569" t="s">
        <v>23</v>
      </c>
      <c r="I994" s="325">
        <v>1</v>
      </c>
      <c r="J994" s="536" t="s">
        <v>604</v>
      </c>
      <c r="K994" s="325">
        <v>0</v>
      </c>
      <c r="L994" s="325">
        <v>6</v>
      </c>
      <c r="M994" s="325">
        <v>0</v>
      </c>
      <c r="N994" s="325">
        <f t="shared" si="18"/>
        <v>6</v>
      </c>
    </row>
    <row r="995" spans="1:14" s="804" customFormat="1">
      <c r="A995" s="565" t="s">
        <v>906</v>
      </c>
      <c r="B995" s="565" t="s">
        <v>906</v>
      </c>
      <c r="C995" s="565" t="s">
        <v>914</v>
      </c>
      <c r="D995" s="381">
        <v>2012</v>
      </c>
      <c r="E995" s="536" t="s">
        <v>883</v>
      </c>
      <c r="F995" s="536" t="s">
        <v>880</v>
      </c>
      <c r="G995" s="536" t="s">
        <v>1042</v>
      </c>
      <c r="H995" s="569" t="s">
        <v>749</v>
      </c>
      <c r="I995" s="325">
        <v>3</v>
      </c>
      <c r="J995" s="536" t="s">
        <v>604</v>
      </c>
      <c r="K995" s="325">
        <v>0</v>
      </c>
      <c r="L995" s="325">
        <v>0</v>
      </c>
      <c r="M995" s="325">
        <v>9</v>
      </c>
      <c r="N995" s="325">
        <f t="shared" si="18"/>
        <v>9</v>
      </c>
    </row>
    <row r="996" spans="1:14" s="804" customFormat="1">
      <c r="A996" s="565" t="s">
        <v>906</v>
      </c>
      <c r="B996" s="565" t="s">
        <v>906</v>
      </c>
      <c r="C996" s="565" t="s">
        <v>914</v>
      </c>
      <c r="D996" s="381">
        <v>2012</v>
      </c>
      <c r="E996" s="536" t="s">
        <v>883</v>
      </c>
      <c r="F996" s="536" t="s">
        <v>880</v>
      </c>
      <c r="G996" s="536" t="s">
        <v>1042</v>
      </c>
      <c r="H996" s="569" t="s">
        <v>1001</v>
      </c>
      <c r="I996" s="381">
        <v>1</v>
      </c>
      <c r="J996" s="536" t="s">
        <v>604</v>
      </c>
      <c r="K996" s="325">
        <v>0</v>
      </c>
      <c r="L996" s="325">
        <v>48</v>
      </c>
      <c r="M996" s="325">
        <v>0</v>
      </c>
      <c r="N996" s="325">
        <f t="shared" si="18"/>
        <v>48</v>
      </c>
    </row>
    <row r="997" spans="1:14" s="804" customFormat="1">
      <c r="A997" s="565" t="s">
        <v>906</v>
      </c>
      <c r="B997" s="565" t="s">
        <v>906</v>
      </c>
      <c r="C997" s="565" t="s">
        <v>914</v>
      </c>
      <c r="D997" s="381">
        <v>2012</v>
      </c>
      <c r="E997" s="536" t="s">
        <v>883</v>
      </c>
      <c r="F997" s="536" t="s">
        <v>880</v>
      </c>
      <c r="G997" s="536" t="s">
        <v>1042</v>
      </c>
      <c r="H997" s="569" t="s">
        <v>586</v>
      </c>
      <c r="I997" s="325">
        <v>2</v>
      </c>
      <c r="J997" s="536" t="s">
        <v>604</v>
      </c>
      <c r="K997" s="325">
        <v>0</v>
      </c>
      <c r="L997" s="325">
        <v>195</v>
      </c>
      <c r="M997" s="325">
        <v>40</v>
      </c>
      <c r="N997" s="325">
        <f t="shared" si="18"/>
        <v>235</v>
      </c>
    </row>
    <row r="998" spans="1:14" s="804" customFormat="1">
      <c r="A998" s="565" t="s">
        <v>906</v>
      </c>
      <c r="B998" s="565" t="s">
        <v>906</v>
      </c>
      <c r="C998" s="565" t="s">
        <v>914</v>
      </c>
      <c r="D998" s="381">
        <v>2012</v>
      </c>
      <c r="E998" s="536" t="s">
        <v>883</v>
      </c>
      <c r="F998" s="536" t="s">
        <v>880</v>
      </c>
      <c r="G998" s="536" t="s">
        <v>1042</v>
      </c>
      <c r="H998" s="569" t="s">
        <v>1003</v>
      </c>
      <c r="I998" s="325">
        <v>1</v>
      </c>
      <c r="J998" s="536" t="s">
        <v>604</v>
      </c>
      <c r="K998" s="325">
        <v>0</v>
      </c>
      <c r="L998" s="325">
        <v>44</v>
      </c>
      <c r="M998" s="325">
        <v>87</v>
      </c>
      <c r="N998" s="325">
        <f t="shared" si="18"/>
        <v>131</v>
      </c>
    </row>
    <row r="999" spans="1:14" s="804" customFormat="1">
      <c r="A999" s="565" t="s">
        <v>906</v>
      </c>
      <c r="B999" s="565" t="s">
        <v>906</v>
      </c>
      <c r="C999" s="565" t="s">
        <v>914</v>
      </c>
      <c r="D999" s="381">
        <v>2012</v>
      </c>
      <c r="E999" s="536" t="s">
        <v>883</v>
      </c>
      <c r="F999" s="536" t="s">
        <v>880</v>
      </c>
      <c r="G999" s="536" t="s">
        <v>1042</v>
      </c>
      <c r="H999" s="569" t="s">
        <v>750</v>
      </c>
      <c r="I999" s="325">
        <v>3</v>
      </c>
      <c r="J999" s="536" t="s">
        <v>604</v>
      </c>
      <c r="K999" s="325">
        <v>0</v>
      </c>
      <c r="L999" s="325">
        <v>99</v>
      </c>
      <c r="M999" s="325">
        <v>0</v>
      </c>
      <c r="N999" s="325">
        <f t="shared" si="18"/>
        <v>99</v>
      </c>
    </row>
    <row r="1000" spans="1:14" s="804" customFormat="1">
      <c r="A1000" s="565" t="s">
        <v>906</v>
      </c>
      <c r="B1000" s="565" t="s">
        <v>906</v>
      </c>
      <c r="C1000" s="565" t="s">
        <v>914</v>
      </c>
      <c r="D1000" s="381">
        <v>2012</v>
      </c>
      <c r="E1000" s="536" t="s">
        <v>883</v>
      </c>
      <c r="F1000" s="536" t="s">
        <v>880</v>
      </c>
      <c r="G1000" s="536" t="s">
        <v>1042</v>
      </c>
      <c r="H1000" s="569" t="s">
        <v>518</v>
      </c>
      <c r="I1000" s="325">
        <v>2</v>
      </c>
      <c r="J1000" s="536" t="s">
        <v>604</v>
      </c>
      <c r="K1000" s="325">
        <v>0</v>
      </c>
      <c r="L1000" s="325">
        <v>1</v>
      </c>
      <c r="M1000" s="325">
        <v>0</v>
      </c>
      <c r="N1000" s="325">
        <f t="shared" si="18"/>
        <v>1</v>
      </c>
    </row>
    <row r="1001" spans="1:14" s="804" customFormat="1">
      <c r="A1001" s="565" t="s">
        <v>906</v>
      </c>
      <c r="B1001" s="565" t="s">
        <v>906</v>
      </c>
      <c r="C1001" s="565" t="s">
        <v>914</v>
      </c>
      <c r="D1001" s="381">
        <v>2012</v>
      </c>
      <c r="E1001" s="536" t="s">
        <v>883</v>
      </c>
      <c r="F1001" s="536" t="s">
        <v>880</v>
      </c>
      <c r="G1001" s="536" t="s">
        <v>1042</v>
      </c>
      <c r="H1001" s="569" t="s">
        <v>74</v>
      </c>
      <c r="I1001" s="325">
        <v>3</v>
      </c>
      <c r="J1001" s="536" t="s">
        <v>604</v>
      </c>
      <c r="K1001" s="325">
        <v>0</v>
      </c>
      <c r="L1001" s="325">
        <v>909</v>
      </c>
      <c r="M1001" s="325">
        <v>27</v>
      </c>
      <c r="N1001" s="325">
        <f t="shared" si="18"/>
        <v>936</v>
      </c>
    </row>
    <row r="1002" spans="1:14" s="804" customFormat="1">
      <c r="A1002" s="565" t="s">
        <v>906</v>
      </c>
      <c r="B1002" s="565" t="s">
        <v>906</v>
      </c>
      <c r="C1002" s="565" t="s">
        <v>914</v>
      </c>
      <c r="D1002" s="381">
        <v>2012</v>
      </c>
      <c r="E1002" s="536" t="s">
        <v>883</v>
      </c>
      <c r="F1002" s="536" t="s">
        <v>880</v>
      </c>
      <c r="G1002" s="536" t="s">
        <v>1042</v>
      </c>
      <c r="H1002" s="569" t="s">
        <v>147</v>
      </c>
      <c r="I1002" s="325">
        <v>3</v>
      </c>
      <c r="J1002" s="536" t="s">
        <v>604</v>
      </c>
      <c r="K1002" s="325">
        <v>0</v>
      </c>
      <c r="L1002" s="325">
        <v>0</v>
      </c>
      <c r="M1002" s="325">
        <v>1</v>
      </c>
      <c r="N1002" s="325">
        <f t="shared" si="18"/>
        <v>1</v>
      </c>
    </row>
    <row r="1003" spans="1:14" s="804" customFormat="1">
      <c r="A1003" s="565" t="s">
        <v>906</v>
      </c>
      <c r="B1003" s="565" t="s">
        <v>906</v>
      </c>
      <c r="C1003" s="565" t="s">
        <v>914</v>
      </c>
      <c r="D1003" s="381">
        <v>2012</v>
      </c>
      <c r="E1003" s="536" t="s">
        <v>883</v>
      </c>
      <c r="F1003" s="536" t="s">
        <v>880</v>
      </c>
      <c r="G1003" s="536" t="s">
        <v>1042</v>
      </c>
      <c r="H1003" s="569" t="s">
        <v>751</v>
      </c>
      <c r="I1003" s="325">
        <v>3</v>
      </c>
      <c r="J1003" s="536" t="s">
        <v>604</v>
      </c>
      <c r="K1003" s="325">
        <v>0</v>
      </c>
      <c r="L1003" s="325">
        <v>0</v>
      </c>
      <c r="M1003" s="325">
        <v>1</v>
      </c>
      <c r="N1003" s="325">
        <f t="shared" si="18"/>
        <v>1</v>
      </c>
    </row>
    <row r="1004" spans="1:14" s="804" customFormat="1">
      <c r="A1004" s="565" t="s">
        <v>906</v>
      </c>
      <c r="B1004" s="565" t="s">
        <v>906</v>
      </c>
      <c r="C1004" s="565" t="s">
        <v>914</v>
      </c>
      <c r="D1004" s="381">
        <v>2012</v>
      </c>
      <c r="E1004" s="536" t="s">
        <v>883</v>
      </c>
      <c r="F1004" s="536" t="s">
        <v>880</v>
      </c>
      <c r="G1004" s="536" t="s">
        <v>1042</v>
      </c>
      <c r="H1004" s="569" t="s">
        <v>1019</v>
      </c>
      <c r="I1004" s="325">
        <v>2</v>
      </c>
      <c r="J1004" s="536" t="s">
        <v>604</v>
      </c>
      <c r="K1004" s="325">
        <v>0</v>
      </c>
      <c r="L1004" s="325">
        <v>29</v>
      </c>
      <c r="M1004" s="325">
        <v>1</v>
      </c>
      <c r="N1004" s="325">
        <f t="shared" si="18"/>
        <v>30</v>
      </c>
    </row>
    <row r="1005" spans="1:14" s="804" customFormat="1">
      <c r="A1005" s="565" t="s">
        <v>906</v>
      </c>
      <c r="B1005" s="565" t="s">
        <v>906</v>
      </c>
      <c r="C1005" s="565" t="s">
        <v>914</v>
      </c>
      <c r="D1005" s="381">
        <v>2012</v>
      </c>
      <c r="E1005" s="536" t="s">
        <v>883</v>
      </c>
      <c r="F1005" s="536" t="s">
        <v>880</v>
      </c>
      <c r="G1005" s="536" t="s">
        <v>1042</v>
      </c>
      <c r="H1005" s="569" t="s">
        <v>752</v>
      </c>
      <c r="I1005" s="325">
        <v>3</v>
      </c>
      <c r="J1005" s="536" t="s">
        <v>604</v>
      </c>
      <c r="K1005" s="325">
        <v>0</v>
      </c>
      <c r="L1005" s="325">
        <v>0</v>
      </c>
      <c r="M1005" s="325">
        <v>2</v>
      </c>
      <c r="N1005" s="325">
        <f t="shared" ref="N1005:N1068" si="19">K1005+L1005+M1005</f>
        <v>2</v>
      </c>
    </row>
    <row r="1006" spans="1:14" s="804" customFormat="1">
      <c r="A1006" s="565" t="s">
        <v>906</v>
      </c>
      <c r="B1006" s="565" t="s">
        <v>906</v>
      </c>
      <c r="C1006" s="565" t="s">
        <v>914</v>
      </c>
      <c r="D1006" s="381">
        <v>2012</v>
      </c>
      <c r="E1006" s="536" t="s">
        <v>883</v>
      </c>
      <c r="F1006" s="536" t="s">
        <v>880</v>
      </c>
      <c r="G1006" s="536" t="s">
        <v>1042</v>
      </c>
      <c r="H1006" s="569" t="s">
        <v>650</v>
      </c>
      <c r="I1006" s="325">
        <v>3</v>
      </c>
      <c r="J1006" s="536" t="s">
        <v>604</v>
      </c>
      <c r="K1006" s="325">
        <v>0</v>
      </c>
      <c r="L1006" s="325">
        <v>21</v>
      </c>
      <c r="M1006" s="325">
        <v>0</v>
      </c>
      <c r="N1006" s="325">
        <f t="shared" si="19"/>
        <v>21</v>
      </c>
    </row>
    <row r="1007" spans="1:14" s="804" customFormat="1">
      <c r="A1007" s="565" t="s">
        <v>906</v>
      </c>
      <c r="B1007" s="565" t="s">
        <v>906</v>
      </c>
      <c r="C1007" s="565" t="s">
        <v>914</v>
      </c>
      <c r="D1007" s="381">
        <v>2012</v>
      </c>
      <c r="E1007" s="536" t="s">
        <v>883</v>
      </c>
      <c r="F1007" s="536" t="s">
        <v>880</v>
      </c>
      <c r="G1007" s="536" t="s">
        <v>1042</v>
      </c>
      <c r="H1007" s="569" t="s">
        <v>956</v>
      </c>
      <c r="I1007" s="325">
        <v>1</v>
      </c>
      <c r="J1007" s="536" t="s">
        <v>604</v>
      </c>
      <c r="K1007" s="325">
        <v>0</v>
      </c>
      <c r="L1007" s="325">
        <v>13</v>
      </c>
      <c r="M1007" s="325">
        <v>0</v>
      </c>
      <c r="N1007" s="325">
        <f t="shared" si="19"/>
        <v>13</v>
      </c>
    </row>
    <row r="1008" spans="1:14" s="804" customFormat="1">
      <c r="A1008" s="565" t="s">
        <v>906</v>
      </c>
      <c r="B1008" s="565" t="s">
        <v>906</v>
      </c>
      <c r="C1008" s="565" t="s">
        <v>914</v>
      </c>
      <c r="D1008" s="381">
        <v>2012</v>
      </c>
      <c r="E1008" s="536" t="s">
        <v>883</v>
      </c>
      <c r="F1008" s="536" t="s">
        <v>880</v>
      </c>
      <c r="G1008" s="536" t="s">
        <v>1042</v>
      </c>
      <c r="H1008" s="569" t="s">
        <v>652</v>
      </c>
      <c r="I1008" s="325">
        <v>3</v>
      </c>
      <c r="J1008" s="536" t="s">
        <v>604</v>
      </c>
      <c r="K1008" s="325">
        <v>0</v>
      </c>
      <c r="L1008" s="325">
        <v>77</v>
      </c>
      <c r="M1008" s="325">
        <v>8</v>
      </c>
      <c r="N1008" s="325">
        <f t="shared" si="19"/>
        <v>85</v>
      </c>
    </row>
    <row r="1009" spans="1:14" s="804" customFormat="1">
      <c r="A1009" s="565" t="s">
        <v>906</v>
      </c>
      <c r="B1009" s="565" t="s">
        <v>906</v>
      </c>
      <c r="C1009" s="565" t="s">
        <v>914</v>
      </c>
      <c r="D1009" s="381">
        <v>2012</v>
      </c>
      <c r="E1009" s="536" t="s">
        <v>883</v>
      </c>
      <c r="F1009" s="536" t="s">
        <v>880</v>
      </c>
      <c r="G1009" s="536" t="s">
        <v>1042</v>
      </c>
      <c r="H1009" s="569" t="s">
        <v>753</v>
      </c>
      <c r="I1009" s="325">
        <v>3</v>
      </c>
      <c r="J1009" s="536" t="s">
        <v>604</v>
      </c>
      <c r="K1009" s="325">
        <v>0</v>
      </c>
      <c r="L1009" s="325">
        <v>0</v>
      </c>
      <c r="M1009" s="325">
        <v>6</v>
      </c>
      <c r="N1009" s="325">
        <f t="shared" si="19"/>
        <v>6</v>
      </c>
    </row>
    <row r="1010" spans="1:14" s="804" customFormat="1">
      <c r="A1010" s="565" t="s">
        <v>906</v>
      </c>
      <c r="B1010" s="565" t="s">
        <v>906</v>
      </c>
      <c r="C1010" s="565" t="s">
        <v>914</v>
      </c>
      <c r="D1010" s="381">
        <v>2012</v>
      </c>
      <c r="E1010" s="536" t="s">
        <v>883</v>
      </c>
      <c r="F1010" s="536" t="s">
        <v>880</v>
      </c>
      <c r="G1010" s="536" t="s">
        <v>1042</v>
      </c>
      <c r="H1010" s="569" t="s">
        <v>754</v>
      </c>
      <c r="I1010" s="325">
        <v>3</v>
      </c>
      <c r="J1010" s="536" t="s">
        <v>604</v>
      </c>
      <c r="K1010" s="325">
        <v>0</v>
      </c>
      <c r="L1010" s="325">
        <v>0</v>
      </c>
      <c r="M1010" s="325">
        <v>19</v>
      </c>
      <c r="N1010" s="325">
        <f t="shared" si="19"/>
        <v>19</v>
      </c>
    </row>
    <row r="1011" spans="1:14" s="804" customFormat="1">
      <c r="A1011" s="565" t="s">
        <v>906</v>
      </c>
      <c r="B1011" s="565" t="s">
        <v>906</v>
      </c>
      <c r="C1011" s="565" t="s">
        <v>914</v>
      </c>
      <c r="D1011" s="381">
        <v>2012</v>
      </c>
      <c r="E1011" s="536" t="s">
        <v>883</v>
      </c>
      <c r="F1011" s="536" t="s">
        <v>880</v>
      </c>
      <c r="G1011" s="536" t="s">
        <v>1042</v>
      </c>
      <c r="H1011" s="569" t="s">
        <v>755</v>
      </c>
      <c r="I1011" s="325">
        <v>3</v>
      </c>
      <c r="J1011" s="536" t="s">
        <v>604</v>
      </c>
      <c r="K1011" s="325">
        <v>0</v>
      </c>
      <c r="L1011" s="325">
        <v>0</v>
      </c>
      <c r="M1011" s="325">
        <v>2</v>
      </c>
      <c r="N1011" s="325">
        <f t="shared" si="19"/>
        <v>2</v>
      </c>
    </row>
    <row r="1012" spans="1:14" s="804" customFormat="1">
      <c r="A1012" s="565" t="s">
        <v>906</v>
      </c>
      <c r="B1012" s="565" t="s">
        <v>906</v>
      </c>
      <c r="C1012" s="565" t="s">
        <v>914</v>
      </c>
      <c r="D1012" s="381">
        <v>2012</v>
      </c>
      <c r="E1012" s="536" t="s">
        <v>883</v>
      </c>
      <c r="F1012" s="536" t="s">
        <v>880</v>
      </c>
      <c r="G1012" s="536" t="s">
        <v>1042</v>
      </c>
      <c r="H1012" s="569" t="s">
        <v>653</v>
      </c>
      <c r="I1012" s="325">
        <v>3</v>
      </c>
      <c r="J1012" s="536" t="s">
        <v>604</v>
      </c>
      <c r="K1012" s="325">
        <v>0</v>
      </c>
      <c r="L1012" s="325">
        <v>1</v>
      </c>
      <c r="M1012" s="325">
        <v>2</v>
      </c>
      <c r="N1012" s="325">
        <f t="shared" si="19"/>
        <v>3</v>
      </c>
    </row>
    <row r="1013" spans="1:14" s="804" customFormat="1">
      <c r="A1013" s="565" t="s">
        <v>906</v>
      </c>
      <c r="B1013" s="565" t="s">
        <v>906</v>
      </c>
      <c r="C1013" s="565" t="s">
        <v>914</v>
      </c>
      <c r="D1013" s="381">
        <v>2012</v>
      </c>
      <c r="E1013" s="536" t="s">
        <v>883</v>
      </c>
      <c r="F1013" s="536" t="s">
        <v>880</v>
      </c>
      <c r="G1013" s="536" t="s">
        <v>1042</v>
      </c>
      <c r="H1013" s="569" t="s">
        <v>706</v>
      </c>
      <c r="I1013" s="325">
        <v>3</v>
      </c>
      <c r="J1013" s="536" t="s">
        <v>604</v>
      </c>
      <c r="K1013" s="325">
        <v>0</v>
      </c>
      <c r="L1013" s="325">
        <v>0</v>
      </c>
      <c r="M1013" s="325">
        <v>1</v>
      </c>
      <c r="N1013" s="325">
        <f t="shared" si="19"/>
        <v>1</v>
      </c>
    </row>
    <row r="1014" spans="1:14" s="804" customFormat="1">
      <c r="A1014" s="565" t="s">
        <v>906</v>
      </c>
      <c r="B1014" s="565" t="s">
        <v>906</v>
      </c>
      <c r="C1014" s="565" t="s">
        <v>914</v>
      </c>
      <c r="D1014" s="381">
        <v>2012</v>
      </c>
      <c r="E1014" s="536" t="s">
        <v>883</v>
      </c>
      <c r="F1014" s="536" t="s">
        <v>880</v>
      </c>
      <c r="G1014" s="536" t="s">
        <v>1042</v>
      </c>
      <c r="H1014" s="569" t="s">
        <v>1030</v>
      </c>
      <c r="I1014" s="325">
        <v>2</v>
      </c>
      <c r="J1014" s="536" t="s">
        <v>604</v>
      </c>
      <c r="K1014" s="325">
        <v>0</v>
      </c>
      <c r="L1014" s="325">
        <v>373</v>
      </c>
      <c r="M1014" s="325">
        <v>34</v>
      </c>
      <c r="N1014" s="325">
        <f t="shared" si="19"/>
        <v>407</v>
      </c>
    </row>
    <row r="1015" spans="1:14" s="804" customFormat="1">
      <c r="A1015" s="565" t="s">
        <v>906</v>
      </c>
      <c r="B1015" s="565" t="s">
        <v>906</v>
      </c>
      <c r="C1015" s="565" t="s">
        <v>914</v>
      </c>
      <c r="D1015" s="381">
        <v>2012</v>
      </c>
      <c r="E1015" s="536" t="s">
        <v>883</v>
      </c>
      <c r="F1015" s="536" t="s">
        <v>880</v>
      </c>
      <c r="G1015" s="536" t="s">
        <v>1042</v>
      </c>
      <c r="H1015" s="569" t="s">
        <v>1005</v>
      </c>
      <c r="I1015" s="325">
        <v>2</v>
      </c>
      <c r="J1015" s="536" t="s">
        <v>604</v>
      </c>
      <c r="K1015" s="325">
        <v>0</v>
      </c>
      <c r="L1015" s="325">
        <v>1630</v>
      </c>
      <c r="M1015" s="325">
        <v>24</v>
      </c>
      <c r="N1015" s="325">
        <f t="shared" si="19"/>
        <v>1654</v>
      </c>
    </row>
    <row r="1016" spans="1:14" s="804" customFormat="1">
      <c r="A1016" s="565" t="s">
        <v>906</v>
      </c>
      <c r="B1016" s="565" t="s">
        <v>906</v>
      </c>
      <c r="C1016" s="565" t="s">
        <v>914</v>
      </c>
      <c r="D1016" s="381">
        <v>2012</v>
      </c>
      <c r="E1016" s="536" t="s">
        <v>883</v>
      </c>
      <c r="F1016" s="536" t="s">
        <v>880</v>
      </c>
      <c r="G1016" s="536" t="s">
        <v>1042</v>
      </c>
      <c r="H1016" s="569" t="s">
        <v>716</v>
      </c>
      <c r="I1016" s="325">
        <v>3</v>
      </c>
      <c r="J1016" s="536" t="s">
        <v>604</v>
      </c>
      <c r="K1016" s="325">
        <v>0</v>
      </c>
      <c r="L1016" s="325">
        <v>0</v>
      </c>
      <c r="M1016" s="325">
        <v>1</v>
      </c>
      <c r="N1016" s="325">
        <f t="shared" si="19"/>
        <v>1</v>
      </c>
    </row>
    <row r="1017" spans="1:14" s="804" customFormat="1">
      <c r="A1017" s="565" t="s">
        <v>906</v>
      </c>
      <c r="B1017" s="565" t="s">
        <v>906</v>
      </c>
      <c r="C1017" s="565" t="s">
        <v>914</v>
      </c>
      <c r="D1017" s="381">
        <v>2012</v>
      </c>
      <c r="E1017" s="536" t="s">
        <v>883</v>
      </c>
      <c r="F1017" s="536" t="s">
        <v>880</v>
      </c>
      <c r="G1017" s="536" t="s">
        <v>1042</v>
      </c>
      <c r="H1017" s="569" t="s">
        <v>756</v>
      </c>
      <c r="I1017" s="325">
        <v>3</v>
      </c>
      <c r="J1017" s="536" t="s">
        <v>604</v>
      </c>
      <c r="K1017" s="325">
        <v>0</v>
      </c>
      <c r="L1017" s="325">
        <v>0</v>
      </c>
      <c r="M1017" s="325">
        <v>1</v>
      </c>
      <c r="N1017" s="325">
        <f t="shared" si="19"/>
        <v>1</v>
      </c>
    </row>
    <row r="1018" spans="1:14" s="804" customFormat="1">
      <c r="A1018" s="565" t="s">
        <v>906</v>
      </c>
      <c r="B1018" s="565" t="s">
        <v>906</v>
      </c>
      <c r="C1018" s="565" t="s">
        <v>914</v>
      </c>
      <c r="D1018" s="381">
        <v>2012</v>
      </c>
      <c r="E1018" s="536" t="s">
        <v>883</v>
      </c>
      <c r="F1018" s="536" t="s">
        <v>880</v>
      </c>
      <c r="G1018" s="536" t="s">
        <v>1042</v>
      </c>
      <c r="H1018" s="569" t="s">
        <v>28</v>
      </c>
      <c r="I1018" s="325">
        <v>3</v>
      </c>
      <c r="J1018" s="536" t="s">
        <v>604</v>
      </c>
      <c r="K1018" s="325">
        <v>0</v>
      </c>
      <c r="L1018" s="325">
        <v>103</v>
      </c>
      <c r="M1018" s="325">
        <v>2</v>
      </c>
      <c r="N1018" s="325">
        <f t="shared" si="19"/>
        <v>105</v>
      </c>
    </row>
    <row r="1019" spans="1:14" s="804" customFormat="1">
      <c r="A1019" s="565" t="s">
        <v>906</v>
      </c>
      <c r="B1019" s="565" t="s">
        <v>906</v>
      </c>
      <c r="C1019" s="565" t="s">
        <v>914</v>
      </c>
      <c r="D1019" s="381">
        <v>2012</v>
      </c>
      <c r="E1019" s="536" t="s">
        <v>883</v>
      </c>
      <c r="F1019" s="536" t="s">
        <v>880</v>
      </c>
      <c r="G1019" s="536" t="s">
        <v>1042</v>
      </c>
      <c r="H1019" s="569" t="s">
        <v>675</v>
      </c>
      <c r="I1019" s="325">
        <v>3</v>
      </c>
      <c r="J1019" s="536" t="s">
        <v>604</v>
      </c>
      <c r="K1019" s="325">
        <v>0</v>
      </c>
      <c r="L1019" s="325">
        <v>50</v>
      </c>
      <c r="M1019" s="325">
        <v>0</v>
      </c>
      <c r="N1019" s="325">
        <f t="shared" si="19"/>
        <v>50</v>
      </c>
    </row>
    <row r="1020" spans="1:14" s="804" customFormat="1">
      <c r="A1020" s="565" t="s">
        <v>906</v>
      </c>
      <c r="B1020" s="565" t="s">
        <v>906</v>
      </c>
      <c r="C1020" s="565" t="s">
        <v>914</v>
      </c>
      <c r="D1020" s="381">
        <v>2012</v>
      </c>
      <c r="E1020" s="536" t="s">
        <v>883</v>
      </c>
      <c r="F1020" s="536" t="s">
        <v>880</v>
      </c>
      <c r="G1020" s="536" t="s">
        <v>1042</v>
      </c>
      <c r="H1020" s="569" t="s">
        <v>622</v>
      </c>
      <c r="I1020" s="381">
        <v>2</v>
      </c>
      <c r="J1020" s="536" t="s">
        <v>604</v>
      </c>
      <c r="K1020" s="325">
        <v>0</v>
      </c>
      <c r="L1020" s="325">
        <v>207</v>
      </c>
      <c r="M1020" s="325">
        <v>0</v>
      </c>
      <c r="N1020" s="325">
        <f t="shared" si="19"/>
        <v>207</v>
      </c>
    </row>
    <row r="1021" spans="1:14" s="804" customFormat="1">
      <c r="A1021" s="565" t="s">
        <v>906</v>
      </c>
      <c r="B1021" s="565" t="s">
        <v>906</v>
      </c>
      <c r="C1021" s="565" t="s">
        <v>914</v>
      </c>
      <c r="D1021" s="381">
        <v>2012</v>
      </c>
      <c r="E1021" s="536" t="s">
        <v>883</v>
      </c>
      <c r="F1021" s="536" t="s">
        <v>880</v>
      </c>
      <c r="G1021" s="536" t="s">
        <v>1042</v>
      </c>
      <c r="H1021" s="569" t="s">
        <v>690</v>
      </c>
      <c r="I1021" s="325">
        <v>3</v>
      </c>
      <c r="J1021" s="536" t="s">
        <v>604</v>
      </c>
      <c r="K1021" s="325">
        <v>0</v>
      </c>
      <c r="L1021" s="325">
        <v>67</v>
      </c>
      <c r="M1021" s="325">
        <v>0</v>
      </c>
      <c r="N1021" s="325">
        <f t="shared" si="19"/>
        <v>67</v>
      </c>
    </row>
    <row r="1022" spans="1:14" s="804" customFormat="1">
      <c r="A1022" s="565" t="s">
        <v>906</v>
      </c>
      <c r="B1022" s="565" t="s">
        <v>906</v>
      </c>
      <c r="C1022" s="565" t="s">
        <v>914</v>
      </c>
      <c r="D1022" s="381">
        <v>2012</v>
      </c>
      <c r="E1022" s="536" t="s">
        <v>883</v>
      </c>
      <c r="F1022" s="536" t="s">
        <v>880</v>
      </c>
      <c r="G1022" s="536" t="s">
        <v>1042</v>
      </c>
      <c r="H1022" s="569" t="s">
        <v>1075</v>
      </c>
      <c r="I1022" s="325">
        <v>2</v>
      </c>
      <c r="J1022" s="536" t="s">
        <v>604</v>
      </c>
      <c r="K1022" s="325">
        <v>0</v>
      </c>
      <c r="L1022" s="325">
        <v>94</v>
      </c>
      <c r="M1022" s="325">
        <v>0</v>
      </c>
      <c r="N1022" s="325">
        <f t="shared" si="19"/>
        <v>94</v>
      </c>
    </row>
    <row r="1023" spans="1:14" s="804" customFormat="1">
      <c r="A1023" s="565" t="s">
        <v>906</v>
      </c>
      <c r="B1023" s="565" t="s">
        <v>906</v>
      </c>
      <c r="C1023" s="565" t="s">
        <v>914</v>
      </c>
      <c r="D1023" s="381">
        <v>2012</v>
      </c>
      <c r="E1023" s="536" t="s">
        <v>883</v>
      </c>
      <c r="F1023" s="536" t="s">
        <v>880</v>
      </c>
      <c r="G1023" s="536" t="s">
        <v>1042</v>
      </c>
      <c r="H1023" s="569" t="s">
        <v>757</v>
      </c>
      <c r="I1023" s="325">
        <v>3</v>
      </c>
      <c r="J1023" s="536" t="s">
        <v>605</v>
      </c>
      <c r="K1023" s="325">
        <v>0</v>
      </c>
      <c r="L1023" s="325">
        <v>0</v>
      </c>
      <c r="M1023" s="325">
        <v>1</v>
      </c>
      <c r="N1023" s="325">
        <f t="shared" si="19"/>
        <v>1</v>
      </c>
    </row>
    <row r="1024" spans="1:14" s="804" customFormat="1">
      <c r="A1024" s="565" t="s">
        <v>906</v>
      </c>
      <c r="B1024" s="565" t="s">
        <v>906</v>
      </c>
      <c r="C1024" s="565" t="s">
        <v>914</v>
      </c>
      <c r="D1024" s="381">
        <v>2012</v>
      </c>
      <c r="E1024" s="536" t="s">
        <v>883</v>
      </c>
      <c r="F1024" s="536" t="s">
        <v>880</v>
      </c>
      <c r="G1024" s="536" t="s">
        <v>1042</v>
      </c>
      <c r="H1024" s="569" t="s">
        <v>654</v>
      </c>
      <c r="I1024" s="325">
        <v>3</v>
      </c>
      <c r="J1024" s="536" t="s">
        <v>605</v>
      </c>
      <c r="K1024" s="325">
        <v>0</v>
      </c>
      <c r="L1024" s="325">
        <v>1</v>
      </c>
      <c r="M1024" s="325">
        <v>0</v>
      </c>
      <c r="N1024" s="325">
        <f t="shared" si="19"/>
        <v>1</v>
      </c>
    </row>
    <row r="1025" spans="1:14" s="804" customFormat="1">
      <c r="A1025" s="565" t="s">
        <v>906</v>
      </c>
      <c r="B1025" s="565" t="s">
        <v>906</v>
      </c>
      <c r="C1025" s="565" t="s">
        <v>914</v>
      </c>
      <c r="D1025" s="381">
        <v>2012</v>
      </c>
      <c r="E1025" s="536" t="s">
        <v>883</v>
      </c>
      <c r="F1025" s="536" t="s">
        <v>880</v>
      </c>
      <c r="G1025" s="536" t="s">
        <v>1042</v>
      </c>
      <c r="H1025" s="569" t="s">
        <v>655</v>
      </c>
      <c r="I1025" s="325">
        <v>3</v>
      </c>
      <c r="J1025" s="536" t="s">
        <v>605</v>
      </c>
      <c r="K1025" s="325">
        <v>0</v>
      </c>
      <c r="L1025" s="325">
        <v>1</v>
      </c>
      <c r="M1025" s="325">
        <v>1</v>
      </c>
      <c r="N1025" s="325">
        <f t="shared" si="19"/>
        <v>2</v>
      </c>
    </row>
    <row r="1026" spans="1:14" s="804" customFormat="1">
      <c r="A1026" s="565" t="s">
        <v>906</v>
      </c>
      <c r="B1026" s="565" t="s">
        <v>906</v>
      </c>
      <c r="C1026" s="565" t="s">
        <v>914</v>
      </c>
      <c r="D1026" s="381">
        <v>2012</v>
      </c>
      <c r="E1026" s="536" t="s">
        <v>883</v>
      </c>
      <c r="F1026" s="536" t="s">
        <v>880</v>
      </c>
      <c r="G1026" s="536" t="s">
        <v>1042</v>
      </c>
      <c r="H1026" s="569" t="s">
        <v>758</v>
      </c>
      <c r="I1026" s="325">
        <v>2</v>
      </c>
      <c r="J1026" s="536" t="s">
        <v>605</v>
      </c>
      <c r="K1026" s="325">
        <v>0</v>
      </c>
      <c r="L1026" s="325">
        <v>0</v>
      </c>
      <c r="M1026" s="325">
        <v>5</v>
      </c>
      <c r="N1026" s="325">
        <f t="shared" si="19"/>
        <v>5</v>
      </c>
    </row>
    <row r="1027" spans="1:14" s="804" customFormat="1">
      <c r="A1027" s="565" t="s">
        <v>906</v>
      </c>
      <c r="B1027" s="565" t="s">
        <v>906</v>
      </c>
      <c r="C1027" s="565" t="s">
        <v>914</v>
      </c>
      <c r="D1027" s="381">
        <v>2012</v>
      </c>
      <c r="E1027" s="536" t="s">
        <v>883</v>
      </c>
      <c r="F1027" s="536" t="s">
        <v>880</v>
      </c>
      <c r="G1027" s="536" t="s">
        <v>1042</v>
      </c>
      <c r="H1027" s="569" t="s">
        <v>759</v>
      </c>
      <c r="I1027" s="325">
        <v>3</v>
      </c>
      <c r="J1027" s="536" t="s">
        <v>605</v>
      </c>
      <c r="K1027" s="325">
        <v>0</v>
      </c>
      <c r="L1027" s="325">
        <v>0</v>
      </c>
      <c r="M1027" s="325">
        <v>1</v>
      </c>
      <c r="N1027" s="325">
        <f t="shared" si="19"/>
        <v>1</v>
      </c>
    </row>
    <row r="1028" spans="1:14" s="804" customFormat="1">
      <c r="A1028" s="565" t="s">
        <v>906</v>
      </c>
      <c r="B1028" s="565" t="s">
        <v>906</v>
      </c>
      <c r="C1028" s="565" t="s">
        <v>914</v>
      </c>
      <c r="D1028" s="381">
        <v>2012</v>
      </c>
      <c r="E1028" s="536" t="s">
        <v>883</v>
      </c>
      <c r="F1028" s="536" t="s">
        <v>880</v>
      </c>
      <c r="G1028" s="536" t="s">
        <v>1042</v>
      </c>
      <c r="H1028" s="569" t="s">
        <v>760</v>
      </c>
      <c r="I1028" s="325">
        <v>2</v>
      </c>
      <c r="J1028" s="536" t="s">
        <v>605</v>
      </c>
      <c r="K1028" s="325">
        <v>0</v>
      </c>
      <c r="L1028" s="325">
        <v>0</v>
      </c>
      <c r="M1028" s="325">
        <v>1</v>
      </c>
      <c r="N1028" s="325">
        <f t="shared" si="19"/>
        <v>1</v>
      </c>
    </row>
    <row r="1029" spans="1:14" s="804" customFormat="1">
      <c r="A1029" s="565" t="s">
        <v>906</v>
      </c>
      <c r="B1029" s="565" t="s">
        <v>906</v>
      </c>
      <c r="C1029" s="565" t="s">
        <v>914</v>
      </c>
      <c r="D1029" s="381">
        <v>2012</v>
      </c>
      <c r="E1029" s="536" t="s">
        <v>883</v>
      </c>
      <c r="F1029" s="536" t="s">
        <v>880</v>
      </c>
      <c r="G1029" s="536" t="s">
        <v>1042</v>
      </c>
      <c r="H1029" s="569" t="s">
        <v>623</v>
      </c>
      <c r="I1029" s="325">
        <v>2</v>
      </c>
      <c r="J1029" s="536" t="s">
        <v>605</v>
      </c>
      <c r="K1029" s="325">
        <v>0</v>
      </c>
      <c r="L1029" s="325">
        <v>0</v>
      </c>
      <c r="M1029" s="325">
        <v>17</v>
      </c>
      <c r="N1029" s="325">
        <f t="shared" si="19"/>
        <v>17</v>
      </c>
    </row>
    <row r="1030" spans="1:14" s="804" customFormat="1">
      <c r="A1030" s="565" t="s">
        <v>906</v>
      </c>
      <c r="B1030" s="565" t="s">
        <v>906</v>
      </c>
      <c r="C1030" s="565" t="s">
        <v>914</v>
      </c>
      <c r="D1030" s="381">
        <v>2012</v>
      </c>
      <c r="E1030" s="536" t="s">
        <v>883</v>
      </c>
      <c r="F1030" s="536" t="s">
        <v>880</v>
      </c>
      <c r="G1030" s="536" t="s">
        <v>1042</v>
      </c>
      <c r="H1030" s="569" t="s">
        <v>502</v>
      </c>
      <c r="I1030" s="325">
        <v>2</v>
      </c>
      <c r="J1030" s="536" t="s">
        <v>605</v>
      </c>
      <c r="K1030" s="325">
        <v>0</v>
      </c>
      <c r="L1030" s="325">
        <v>7</v>
      </c>
      <c r="M1030" s="325">
        <v>0</v>
      </c>
      <c r="N1030" s="325">
        <f t="shared" si="19"/>
        <v>7</v>
      </c>
    </row>
    <row r="1031" spans="1:14" s="804" customFormat="1">
      <c r="A1031" s="565" t="s">
        <v>906</v>
      </c>
      <c r="B1031" s="565" t="s">
        <v>906</v>
      </c>
      <c r="C1031" s="565" t="s">
        <v>914</v>
      </c>
      <c r="D1031" s="381">
        <v>2012</v>
      </c>
      <c r="E1031" s="536" t="s">
        <v>883</v>
      </c>
      <c r="F1031" s="536" t="s">
        <v>880</v>
      </c>
      <c r="G1031" s="536" t="s">
        <v>1042</v>
      </c>
      <c r="H1031" s="569" t="s">
        <v>10</v>
      </c>
      <c r="I1031" s="325">
        <v>3</v>
      </c>
      <c r="J1031" s="536" t="s">
        <v>605</v>
      </c>
      <c r="K1031" s="325">
        <v>0</v>
      </c>
      <c r="L1031" s="325">
        <v>0</v>
      </c>
      <c r="M1031" s="325">
        <v>8</v>
      </c>
      <c r="N1031" s="325">
        <f t="shared" si="19"/>
        <v>8</v>
      </c>
    </row>
    <row r="1032" spans="1:14" s="804" customFormat="1">
      <c r="A1032" s="565" t="s">
        <v>906</v>
      </c>
      <c r="B1032" s="565" t="s">
        <v>906</v>
      </c>
      <c r="C1032" s="565" t="s">
        <v>914</v>
      </c>
      <c r="D1032" s="381">
        <v>2012</v>
      </c>
      <c r="E1032" s="536" t="s">
        <v>883</v>
      </c>
      <c r="F1032" s="536" t="s">
        <v>880</v>
      </c>
      <c r="G1032" s="536" t="s">
        <v>1042</v>
      </c>
      <c r="H1032" s="569" t="s">
        <v>676</v>
      </c>
      <c r="I1032" s="325">
        <v>3</v>
      </c>
      <c r="J1032" s="536" t="s">
        <v>605</v>
      </c>
      <c r="K1032" s="325">
        <v>0</v>
      </c>
      <c r="L1032" s="325">
        <v>194</v>
      </c>
      <c r="M1032" s="325">
        <v>3</v>
      </c>
      <c r="N1032" s="325">
        <f t="shared" si="19"/>
        <v>197</v>
      </c>
    </row>
    <row r="1033" spans="1:14" s="804" customFormat="1">
      <c r="A1033" s="565" t="s">
        <v>906</v>
      </c>
      <c r="B1033" s="565" t="s">
        <v>906</v>
      </c>
      <c r="C1033" s="565" t="s">
        <v>914</v>
      </c>
      <c r="D1033" s="381">
        <v>2012</v>
      </c>
      <c r="E1033" s="536" t="s">
        <v>883</v>
      </c>
      <c r="F1033" s="536" t="s">
        <v>880</v>
      </c>
      <c r="G1033" s="536" t="s">
        <v>1042</v>
      </c>
      <c r="H1033" s="569" t="s">
        <v>761</v>
      </c>
      <c r="I1033" s="325">
        <v>3</v>
      </c>
      <c r="J1033" s="536" t="s">
        <v>605</v>
      </c>
      <c r="K1033" s="325">
        <v>0</v>
      </c>
      <c r="L1033" s="325">
        <v>0</v>
      </c>
      <c r="M1033" s="325">
        <v>1</v>
      </c>
      <c r="N1033" s="325">
        <f t="shared" si="19"/>
        <v>1</v>
      </c>
    </row>
    <row r="1034" spans="1:14" s="804" customFormat="1">
      <c r="A1034" s="565" t="s">
        <v>906</v>
      </c>
      <c r="B1034" s="565" t="s">
        <v>906</v>
      </c>
      <c r="C1034" s="565" t="s">
        <v>914</v>
      </c>
      <c r="D1034" s="381">
        <v>2012</v>
      </c>
      <c r="E1034" s="536" t="s">
        <v>883</v>
      </c>
      <c r="F1034" s="536" t="s">
        <v>880</v>
      </c>
      <c r="G1034" s="536" t="s">
        <v>1042</v>
      </c>
      <c r="H1034" s="569" t="s">
        <v>1056</v>
      </c>
      <c r="I1034" s="325">
        <v>2</v>
      </c>
      <c r="J1034" s="536" t="s">
        <v>605</v>
      </c>
      <c r="K1034" s="325">
        <v>0</v>
      </c>
      <c r="L1034" s="325">
        <v>1797</v>
      </c>
      <c r="M1034" s="325">
        <v>30</v>
      </c>
      <c r="N1034" s="325">
        <f t="shared" si="19"/>
        <v>1827</v>
      </c>
    </row>
    <row r="1035" spans="1:14" s="804" customFormat="1">
      <c r="A1035" s="565" t="s">
        <v>906</v>
      </c>
      <c r="B1035" s="565" t="s">
        <v>906</v>
      </c>
      <c r="C1035" s="565" t="s">
        <v>914</v>
      </c>
      <c r="D1035" s="381">
        <v>2012</v>
      </c>
      <c r="E1035" s="536" t="s">
        <v>883</v>
      </c>
      <c r="F1035" s="536" t="s">
        <v>880</v>
      </c>
      <c r="G1035" s="536" t="s">
        <v>1042</v>
      </c>
      <c r="H1035" s="569" t="s">
        <v>762</v>
      </c>
      <c r="I1035" s="325">
        <v>3</v>
      </c>
      <c r="J1035" s="536" t="s">
        <v>605</v>
      </c>
      <c r="K1035" s="325">
        <v>0</v>
      </c>
      <c r="L1035" s="325">
        <v>41</v>
      </c>
      <c r="M1035" s="325">
        <v>0</v>
      </c>
      <c r="N1035" s="325">
        <f t="shared" si="19"/>
        <v>41</v>
      </c>
    </row>
    <row r="1036" spans="1:14" s="804" customFormat="1">
      <c r="A1036" s="565" t="s">
        <v>906</v>
      </c>
      <c r="B1036" s="565" t="s">
        <v>906</v>
      </c>
      <c r="C1036" s="565" t="s">
        <v>914</v>
      </c>
      <c r="D1036" s="381">
        <v>2012</v>
      </c>
      <c r="E1036" s="536" t="s">
        <v>883</v>
      </c>
      <c r="F1036" s="536" t="s">
        <v>880</v>
      </c>
      <c r="G1036" s="536" t="s">
        <v>1042</v>
      </c>
      <c r="H1036" s="569" t="s">
        <v>633</v>
      </c>
      <c r="I1036" s="325">
        <v>3</v>
      </c>
      <c r="J1036" s="536" t="s">
        <v>605</v>
      </c>
      <c r="K1036" s="325">
        <v>0</v>
      </c>
      <c r="L1036" s="325">
        <v>2</v>
      </c>
      <c r="M1036" s="325">
        <v>0</v>
      </c>
      <c r="N1036" s="325">
        <f t="shared" si="19"/>
        <v>2</v>
      </c>
    </row>
    <row r="1037" spans="1:14" s="804" customFormat="1">
      <c r="A1037" s="565" t="s">
        <v>906</v>
      </c>
      <c r="B1037" s="565" t="s">
        <v>906</v>
      </c>
      <c r="C1037" s="565" t="s">
        <v>914</v>
      </c>
      <c r="D1037" s="381">
        <v>2012</v>
      </c>
      <c r="E1037" s="536" t="s">
        <v>883</v>
      </c>
      <c r="F1037" s="536" t="s">
        <v>880</v>
      </c>
      <c r="G1037" s="536" t="s">
        <v>1042</v>
      </c>
      <c r="H1037" s="569" t="s">
        <v>656</v>
      </c>
      <c r="I1037" s="325">
        <v>3</v>
      </c>
      <c r="J1037" s="536" t="s">
        <v>605</v>
      </c>
      <c r="K1037" s="325">
        <v>0</v>
      </c>
      <c r="L1037" s="325">
        <v>4</v>
      </c>
      <c r="M1037" s="325">
        <v>37</v>
      </c>
      <c r="N1037" s="325">
        <f t="shared" si="19"/>
        <v>41</v>
      </c>
    </row>
    <row r="1038" spans="1:14" s="804" customFormat="1">
      <c r="A1038" s="565" t="s">
        <v>906</v>
      </c>
      <c r="B1038" s="565" t="s">
        <v>906</v>
      </c>
      <c r="C1038" s="565" t="s">
        <v>914</v>
      </c>
      <c r="D1038" s="381">
        <v>2012</v>
      </c>
      <c r="E1038" s="536" t="s">
        <v>883</v>
      </c>
      <c r="F1038" s="536" t="s">
        <v>880</v>
      </c>
      <c r="G1038" s="536" t="s">
        <v>1042</v>
      </c>
      <c r="H1038" s="569" t="s">
        <v>657</v>
      </c>
      <c r="I1038" s="325">
        <v>3</v>
      </c>
      <c r="J1038" s="536" t="s">
        <v>605</v>
      </c>
      <c r="K1038" s="325">
        <v>0</v>
      </c>
      <c r="L1038" s="325">
        <v>0</v>
      </c>
      <c r="M1038" s="325">
        <v>3</v>
      </c>
      <c r="N1038" s="325">
        <f t="shared" si="19"/>
        <v>3</v>
      </c>
    </row>
    <row r="1039" spans="1:14" s="804" customFormat="1">
      <c r="A1039" s="565" t="s">
        <v>906</v>
      </c>
      <c r="B1039" s="565" t="s">
        <v>906</v>
      </c>
      <c r="C1039" s="565" t="s">
        <v>914</v>
      </c>
      <c r="D1039" s="381">
        <v>2012</v>
      </c>
      <c r="E1039" s="536" t="s">
        <v>883</v>
      </c>
      <c r="F1039" s="536" t="s">
        <v>880</v>
      </c>
      <c r="G1039" s="536" t="s">
        <v>1042</v>
      </c>
      <c r="H1039" s="569" t="s">
        <v>763</v>
      </c>
      <c r="I1039" s="325">
        <v>3</v>
      </c>
      <c r="J1039" s="536" t="s">
        <v>605</v>
      </c>
      <c r="K1039" s="325">
        <v>0</v>
      </c>
      <c r="L1039" s="325">
        <v>0</v>
      </c>
      <c r="M1039" s="325">
        <v>1</v>
      </c>
      <c r="N1039" s="325">
        <f t="shared" si="19"/>
        <v>1</v>
      </c>
    </row>
    <row r="1040" spans="1:14" s="804" customFormat="1">
      <c r="A1040" s="565" t="s">
        <v>906</v>
      </c>
      <c r="B1040" s="565" t="s">
        <v>906</v>
      </c>
      <c r="C1040" s="565" t="s">
        <v>914</v>
      </c>
      <c r="D1040" s="381">
        <v>2012</v>
      </c>
      <c r="E1040" s="536" t="s">
        <v>883</v>
      </c>
      <c r="F1040" s="536" t="s">
        <v>880</v>
      </c>
      <c r="G1040" s="536" t="s">
        <v>1042</v>
      </c>
      <c r="H1040" s="569" t="s">
        <v>725</v>
      </c>
      <c r="I1040" s="325">
        <v>3</v>
      </c>
      <c r="J1040" s="536" t="s">
        <v>605</v>
      </c>
      <c r="K1040" s="325">
        <v>0</v>
      </c>
      <c r="L1040" s="325">
        <v>0</v>
      </c>
      <c r="M1040" s="325">
        <v>315</v>
      </c>
      <c r="N1040" s="325">
        <f t="shared" si="19"/>
        <v>315</v>
      </c>
    </row>
    <row r="1041" spans="1:14" s="804" customFormat="1">
      <c r="A1041" s="565" t="s">
        <v>906</v>
      </c>
      <c r="B1041" s="565" t="s">
        <v>906</v>
      </c>
      <c r="C1041" s="565" t="s">
        <v>914</v>
      </c>
      <c r="D1041" s="381">
        <v>2012</v>
      </c>
      <c r="E1041" s="536" t="s">
        <v>883</v>
      </c>
      <c r="F1041" s="536" t="s">
        <v>880</v>
      </c>
      <c r="G1041" s="536" t="s">
        <v>1042</v>
      </c>
      <c r="H1041" s="569" t="s">
        <v>764</v>
      </c>
      <c r="I1041" s="325">
        <v>3</v>
      </c>
      <c r="J1041" s="536" t="s">
        <v>605</v>
      </c>
      <c r="K1041" s="325">
        <v>0</v>
      </c>
      <c r="L1041" s="325">
        <v>0</v>
      </c>
      <c r="M1041" s="325">
        <v>1</v>
      </c>
      <c r="N1041" s="325">
        <f t="shared" si="19"/>
        <v>1</v>
      </c>
    </row>
    <row r="1042" spans="1:14" s="804" customFormat="1">
      <c r="A1042" s="565" t="s">
        <v>906</v>
      </c>
      <c r="B1042" s="565" t="s">
        <v>906</v>
      </c>
      <c r="C1042" s="565" t="s">
        <v>914</v>
      </c>
      <c r="D1042" s="381">
        <v>2012</v>
      </c>
      <c r="E1042" s="536" t="s">
        <v>883</v>
      </c>
      <c r="F1042" s="536" t="s">
        <v>880</v>
      </c>
      <c r="G1042" s="536" t="s">
        <v>1042</v>
      </c>
      <c r="H1042" s="569" t="s">
        <v>634</v>
      </c>
      <c r="I1042" s="325">
        <v>3</v>
      </c>
      <c r="J1042" s="536" t="s">
        <v>605</v>
      </c>
      <c r="K1042" s="325">
        <v>0</v>
      </c>
      <c r="L1042" s="325">
        <v>28</v>
      </c>
      <c r="M1042" s="325">
        <v>0</v>
      </c>
      <c r="N1042" s="325">
        <f t="shared" si="19"/>
        <v>28</v>
      </c>
    </row>
    <row r="1043" spans="1:14" s="804" customFormat="1">
      <c r="A1043" s="565" t="s">
        <v>906</v>
      </c>
      <c r="B1043" s="565" t="s">
        <v>906</v>
      </c>
      <c r="C1043" s="565" t="s">
        <v>914</v>
      </c>
      <c r="D1043" s="381">
        <v>2012</v>
      </c>
      <c r="E1043" s="536" t="s">
        <v>883</v>
      </c>
      <c r="F1043" s="536" t="s">
        <v>880</v>
      </c>
      <c r="G1043" s="536" t="s">
        <v>1042</v>
      </c>
      <c r="H1043" s="569" t="s">
        <v>1285</v>
      </c>
      <c r="I1043" s="325">
        <v>3</v>
      </c>
      <c r="J1043" s="536" t="s">
        <v>605</v>
      </c>
      <c r="K1043" s="325">
        <v>0</v>
      </c>
      <c r="L1043" s="325">
        <v>928</v>
      </c>
      <c r="M1043" s="325">
        <v>0</v>
      </c>
      <c r="N1043" s="325">
        <f t="shared" si="19"/>
        <v>928</v>
      </c>
    </row>
    <row r="1044" spans="1:14" s="804" customFormat="1">
      <c r="A1044" s="565" t="s">
        <v>906</v>
      </c>
      <c r="B1044" s="565" t="s">
        <v>906</v>
      </c>
      <c r="C1044" s="565" t="s">
        <v>914</v>
      </c>
      <c r="D1044" s="381">
        <v>2012</v>
      </c>
      <c r="E1044" s="536" t="s">
        <v>883</v>
      </c>
      <c r="F1044" s="536" t="s">
        <v>880</v>
      </c>
      <c r="G1044" s="536" t="s">
        <v>1042</v>
      </c>
      <c r="H1044" s="569" t="s">
        <v>635</v>
      </c>
      <c r="I1044" s="325">
        <v>3</v>
      </c>
      <c r="J1044" s="536" t="s">
        <v>605</v>
      </c>
      <c r="K1044" s="325">
        <v>0</v>
      </c>
      <c r="L1044" s="325">
        <v>148</v>
      </c>
      <c r="M1044" s="325">
        <v>1</v>
      </c>
      <c r="N1044" s="325">
        <f t="shared" si="19"/>
        <v>149</v>
      </c>
    </row>
    <row r="1045" spans="1:14" s="804" customFormat="1">
      <c r="A1045" s="565" t="s">
        <v>906</v>
      </c>
      <c r="B1045" s="565" t="s">
        <v>906</v>
      </c>
      <c r="C1045" s="565" t="s">
        <v>914</v>
      </c>
      <c r="D1045" s="381">
        <v>2012</v>
      </c>
      <c r="E1045" s="536" t="s">
        <v>883</v>
      </c>
      <c r="F1045" s="536" t="s">
        <v>880</v>
      </c>
      <c r="G1045" s="536" t="s">
        <v>1042</v>
      </c>
      <c r="H1045" s="569" t="s">
        <v>636</v>
      </c>
      <c r="I1045" s="325">
        <v>3</v>
      </c>
      <c r="J1045" s="536" t="s">
        <v>605</v>
      </c>
      <c r="K1045" s="325">
        <v>0</v>
      </c>
      <c r="L1045" s="325">
        <v>0</v>
      </c>
      <c r="M1045" s="325">
        <v>8</v>
      </c>
      <c r="N1045" s="325">
        <f t="shared" si="19"/>
        <v>8</v>
      </c>
    </row>
    <row r="1046" spans="1:14" s="804" customFormat="1">
      <c r="A1046" s="565" t="s">
        <v>906</v>
      </c>
      <c r="B1046" s="565" t="s">
        <v>906</v>
      </c>
      <c r="C1046" s="565" t="s">
        <v>914</v>
      </c>
      <c r="D1046" s="381">
        <v>2012</v>
      </c>
      <c r="E1046" s="536" t="s">
        <v>883</v>
      </c>
      <c r="F1046" s="536" t="s">
        <v>880</v>
      </c>
      <c r="G1046" s="536" t="s">
        <v>1042</v>
      </c>
      <c r="H1046" s="569" t="s">
        <v>658</v>
      </c>
      <c r="I1046" s="325">
        <v>3</v>
      </c>
      <c r="J1046" s="536" t="s">
        <v>605</v>
      </c>
      <c r="K1046" s="325">
        <v>0</v>
      </c>
      <c r="L1046" s="325">
        <v>812</v>
      </c>
      <c r="M1046" s="325">
        <v>3</v>
      </c>
      <c r="N1046" s="325">
        <f t="shared" si="19"/>
        <v>815</v>
      </c>
    </row>
    <row r="1047" spans="1:14" s="804" customFormat="1">
      <c r="A1047" s="565" t="s">
        <v>906</v>
      </c>
      <c r="B1047" s="565" t="s">
        <v>906</v>
      </c>
      <c r="C1047" s="565" t="s">
        <v>914</v>
      </c>
      <c r="D1047" s="381">
        <v>2012</v>
      </c>
      <c r="E1047" s="536" t="s">
        <v>883</v>
      </c>
      <c r="F1047" s="536" t="s">
        <v>880</v>
      </c>
      <c r="G1047" s="536" t="s">
        <v>874</v>
      </c>
      <c r="H1047" s="569" t="s">
        <v>1031</v>
      </c>
      <c r="I1047" s="381">
        <v>2</v>
      </c>
      <c r="J1047" s="536" t="s">
        <v>605</v>
      </c>
      <c r="K1047" s="325">
        <v>0</v>
      </c>
      <c r="L1047" s="325">
        <v>115</v>
      </c>
      <c r="M1047" s="325">
        <v>15</v>
      </c>
      <c r="N1047" s="325">
        <f t="shared" si="19"/>
        <v>130</v>
      </c>
    </row>
    <row r="1048" spans="1:14" s="804" customFormat="1">
      <c r="A1048" s="565" t="s">
        <v>906</v>
      </c>
      <c r="B1048" s="565" t="s">
        <v>906</v>
      </c>
      <c r="C1048" s="565" t="s">
        <v>914</v>
      </c>
      <c r="D1048" s="381">
        <v>2012</v>
      </c>
      <c r="E1048" s="536" t="s">
        <v>883</v>
      </c>
      <c r="F1048" s="536" t="s">
        <v>880</v>
      </c>
      <c r="G1048" s="536" t="s">
        <v>1042</v>
      </c>
      <c r="H1048" s="569" t="s">
        <v>696</v>
      </c>
      <c r="I1048" s="325">
        <v>3</v>
      </c>
      <c r="J1048" s="536" t="s">
        <v>605</v>
      </c>
      <c r="K1048" s="325">
        <v>0</v>
      </c>
      <c r="L1048" s="325">
        <v>1</v>
      </c>
      <c r="M1048" s="325">
        <v>0</v>
      </c>
      <c r="N1048" s="325">
        <f t="shared" si="19"/>
        <v>1</v>
      </c>
    </row>
    <row r="1049" spans="1:14" s="804" customFormat="1">
      <c r="A1049" s="565" t="s">
        <v>906</v>
      </c>
      <c r="B1049" s="565" t="s">
        <v>906</v>
      </c>
      <c r="C1049" s="565" t="s">
        <v>914</v>
      </c>
      <c r="D1049" s="381">
        <v>2012</v>
      </c>
      <c r="E1049" s="536" t="s">
        <v>883</v>
      </c>
      <c r="F1049" s="536" t="s">
        <v>880</v>
      </c>
      <c r="G1049" s="536" t="s">
        <v>1042</v>
      </c>
      <c r="H1049" s="569" t="s">
        <v>638</v>
      </c>
      <c r="I1049" s="325">
        <v>2</v>
      </c>
      <c r="J1049" s="536" t="s">
        <v>605</v>
      </c>
      <c r="K1049" s="325">
        <v>0</v>
      </c>
      <c r="L1049" s="325">
        <v>1203</v>
      </c>
      <c r="M1049" s="325">
        <v>0</v>
      </c>
      <c r="N1049" s="325">
        <f t="shared" si="19"/>
        <v>1203</v>
      </c>
    </row>
    <row r="1050" spans="1:14" s="804" customFormat="1">
      <c r="A1050" s="565" t="s">
        <v>906</v>
      </c>
      <c r="B1050" s="565" t="s">
        <v>906</v>
      </c>
      <c r="C1050" s="565" t="s">
        <v>914</v>
      </c>
      <c r="D1050" s="381">
        <v>2012</v>
      </c>
      <c r="E1050" s="536" t="s">
        <v>883</v>
      </c>
      <c r="F1050" s="536" t="s">
        <v>880</v>
      </c>
      <c r="G1050" s="536" t="s">
        <v>1042</v>
      </c>
      <c r="H1050" s="569" t="s">
        <v>640</v>
      </c>
      <c r="I1050" s="325">
        <v>3</v>
      </c>
      <c r="J1050" s="536" t="s">
        <v>605</v>
      </c>
      <c r="K1050" s="325">
        <v>0</v>
      </c>
      <c r="L1050" s="325">
        <v>233</v>
      </c>
      <c r="M1050" s="325">
        <v>0</v>
      </c>
      <c r="N1050" s="325">
        <f t="shared" si="19"/>
        <v>233</v>
      </c>
    </row>
    <row r="1051" spans="1:14" s="804" customFormat="1">
      <c r="A1051" s="565" t="s">
        <v>906</v>
      </c>
      <c r="B1051" s="565" t="s">
        <v>906</v>
      </c>
      <c r="C1051" s="565" t="s">
        <v>914</v>
      </c>
      <c r="D1051" s="381">
        <v>2012</v>
      </c>
      <c r="E1051" s="536" t="s">
        <v>883</v>
      </c>
      <c r="F1051" s="536" t="s">
        <v>880</v>
      </c>
      <c r="G1051" s="536" t="s">
        <v>1042</v>
      </c>
      <c r="H1051" s="569" t="s">
        <v>641</v>
      </c>
      <c r="I1051" s="325">
        <v>3</v>
      </c>
      <c r="J1051" s="536" t="s">
        <v>605</v>
      </c>
      <c r="K1051" s="325">
        <v>0</v>
      </c>
      <c r="L1051" s="325">
        <v>928</v>
      </c>
      <c r="M1051" s="325">
        <v>0</v>
      </c>
      <c r="N1051" s="325">
        <f t="shared" si="19"/>
        <v>928</v>
      </c>
    </row>
    <row r="1052" spans="1:14" s="804" customFormat="1">
      <c r="A1052" s="565" t="s">
        <v>906</v>
      </c>
      <c r="B1052" s="565" t="s">
        <v>906</v>
      </c>
      <c r="C1052" s="565" t="s">
        <v>914</v>
      </c>
      <c r="D1052" s="381">
        <v>2012</v>
      </c>
      <c r="E1052" s="536" t="s">
        <v>883</v>
      </c>
      <c r="F1052" s="536" t="s">
        <v>880</v>
      </c>
      <c r="G1052" s="536" t="s">
        <v>1042</v>
      </c>
      <c r="H1052" s="569" t="s">
        <v>13</v>
      </c>
      <c r="I1052" s="325">
        <v>3</v>
      </c>
      <c r="J1052" s="536" t="s">
        <v>605</v>
      </c>
      <c r="K1052" s="325">
        <v>0</v>
      </c>
      <c r="L1052" s="325">
        <v>257</v>
      </c>
      <c r="M1052" s="325">
        <v>2</v>
      </c>
      <c r="N1052" s="325">
        <f t="shared" si="19"/>
        <v>259</v>
      </c>
    </row>
    <row r="1053" spans="1:14" s="804" customFormat="1">
      <c r="A1053" s="565" t="s">
        <v>906</v>
      </c>
      <c r="B1053" s="565" t="s">
        <v>906</v>
      </c>
      <c r="C1053" s="565" t="s">
        <v>914</v>
      </c>
      <c r="D1053" s="381">
        <v>2012</v>
      </c>
      <c r="E1053" s="536" t="s">
        <v>883</v>
      </c>
      <c r="F1053" s="536" t="s">
        <v>880</v>
      </c>
      <c r="G1053" s="536" t="s">
        <v>1042</v>
      </c>
      <c r="H1053" s="569" t="s">
        <v>14</v>
      </c>
      <c r="I1053" s="325">
        <v>3</v>
      </c>
      <c r="J1053" s="536" t="s">
        <v>605</v>
      </c>
      <c r="K1053" s="325">
        <v>0</v>
      </c>
      <c r="L1053" s="325">
        <v>0</v>
      </c>
      <c r="M1053" s="325">
        <v>1</v>
      </c>
      <c r="N1053" s="325">
        <f t="shared" si="19"/>
        <v>1</v>
      </c>
    </row>
    <row r="1054" spans="1:14" s="804" customFormat="1">
      <c r="A1054" s="565" t="s">
        <v>906</v>
      </c>
      <c r="B1054" s="565" t="s">
        <v>906</v>
      </c>
      <c r="C1054" s="565" t="s">
        <v>914</v>
      </c>
      <c r="D1054" s="381">
        <v>2012</v>
      </c>
      <c r="E1054" s="536" t="s">
        <v>883</v>
      </c>
      <c r="F1054" s="536" t="s">
        <v>880</v>
      </c>
      <c r="G1054" s="536" t="s">
        <v>1042</v>
      </c>
      <c r="H1054" s="569" t="s">
        <v>1165</v>
      </c>
      <c r="I1054" s="325">
        <v>1</v>
      </c>
      <c r="J1054" s="536" t="s">
        <v>605</v>
      </c>
      <c r="K1054" s="325">
        <v>0</v>
      </c>
      <c r="L1054" s="325">
        <v>394</v>
      </c>
      <c r="M1054" s="325">
        <v>1</v>
      </c>
      <c r="N1054" s="325">
        <f t="shared" si="19"/>
        <v>395</v>
      </c>
    </row>
    <row r="1055" spans="1:14" s="804" customFormat="1">
      <c r="A1055" s="565" t="s">
        <v>906</v>
      </c>
      <c r="B1055" s="565" t="s">
        <v>906</v>
      </c>
      <c r="C1055" s="565" t="s">
        <v>914</v>
      </c>
      <c r="D1055" s="381">
        <v>2012</v>
      </c>
      <c r="E1055" s="536" t="s">
        <v>883</v>
      </c>
      <c r="F1055" s="536" t="s">
        <v>880</v>
      </c>
      <c r="G1055" s="536" t="s">
        <v>1042</v>
      </c>
      <c r="H1055" s="569" t="s">
        <v>1283</v>
      </c>
      <c r="I1055" s="325">
        <v>2</v>
      </c>
      <c r="J1055" s="536" t="s">
        <v>605</v>
      </c>
      <c r="K1055" s="325">
        <v>0</v>
      </c>
      <c r="L1055" s="325">
        <v>48</v>
      </c>
      <c r="M1055" s="325">
        <v>4</v>
      </c>
      <c r="N1055" s="325">
        <f t="shared" si="19"/>
        <v>52</v>
      </c>
    </row>
    <row r="1056" spans="1:14" s="804" customFormat="1">
      <c r="A1056" s="565" t="s">
        <v>906</v>
      </c>
      <c r="B1056" s="565" t="s">
        <v>906</v>
      </c>
      <c r="C1056" s="565" t="s">
        <v>914</v>
      </c>
      <c r="D1056" s="381">
        <v>2012</v>
      </c>
      <c r="E1056" s="536" t="s">
        <v>883</v>
      </c>
      <c r="F1056" s="536" t="s">
        <v>880</v>
      </c>
      <c r="G1056" s="536" t="s">
        <v>1042</v>
      </c>
      <c r="H1056" s="569" t="s">
        <v>730</v>
      </c>
      <c r="I1056" s="325">
        <v>3</v>
      </c>
      <c r="J1056" s="536" t="s">
        <v>605</v>
      </c>
      <c r="K1056" s="325">
        <v>0</v>
      </c>
      <c r="L1056" s="325">
        <v>0</v>
      </c>
      <c r="M1056" s="325">
        <v>12</v>
      </c>
      <c r="N1056" s="325">
        <f t="shared" si="19"/>
        <v>12</v>
      </c>
    </row>
    <row r="1057" spans="1:14" s="804" customFormat="1">
      <c r="A1057" s="565" t="s">
        <v>906</v>
      </c>
      <c r="B1057" s="565" t="s">
        <v>906</v>
      </c>
      <c r="C1057" s="565" t="s">
        <v>914</v>
      </c>
      <c r="D1057" s="381">
        <v>2012</v>
      </c>
      <c r="E1057" s="536" t="s">
        <v>883</v>
      </c>
      <c r="F1057" s="536" t="s">
        <v>880</v>
      </c>
      <c r="G1057" s="536" t="s">
        <v>1042</v>
      </c>
      <c r="H1057" s="569" t="s">
        <v>642</v>
      </c>
      <c r="I1057" s="325">
        <v>3</v>
      </c>
      <c r="J1057" s="536" t="s">
        <v>605</v>
      </c>
      <c r="K1057" s="325">
        <v>0</v>
      </c>
      <c r="L1057" s="325">
        <v>1</v>
      </c>
      <c r="M1057" s="325">
        <v>0</v>
      </c>
      <c r="N1057" s="325">
        <f t="shared" si="19"/>
        <v>1</v>
      </c>
    </row>
    <row r="1058" spans="1:14" s="804" customFormat="1">
      <c r="A1058" s="565" t="s">
        <v>906</v>
      </c>
      <c r="B1058" s="565" t="s">
        <v>906</v>
      </c>
      <c r="C1058" s="565" t="s">
        <v>914</v>
      </c>
      <c r="D1058" s="381">
        <v>2012</v>
      </c>
      <c r="E1058" s="536" t="s">
        <v>883</v>
      </c>
      <c r="F1058" s="536" t="s">
        <v>880</v>
      </c>
      <c r="G1058" s="536" t="s">
        <v>1042</v>
      </c>
      <c r="H1058" s="569" t="s">
        <v>1062</v>
      </c>
      <c r="I1058" s="325">
        <v>2</v>
      </c>
      <c r="J1058" s="536" t="s">
        <v>605</v>
      </c>
      <c r="K1058" s="325">
        <v>0</v>
      </c>
      <c r="L1058" s="325">
        <v>1301</v>
      </c>
      <c r="M1058" s="325">
        <v>64</v>
      </c>
      <c r="N1058" s="325">
        <f t="shared" si="19"/>
        <v>1365</v>
      </c>
    </row>
    <row r="1059" spans="1:14" s="804" customFormat="1">
      <c r="A1059" s="565" t="s">
        <v>906</v>
      </c>
      <c r="B1059" s="565" t="s">
        <v>906</v>
      </c>
      <c r="C1059" s="565" t="s">
        <v>914</v>
      </c>
      <c r="D1059" s="381">
        <v>2012</v>
      </c>
      <c r="E1059" s="536" t="s">
        <v>883</v>
      </c>
      <c r="F1059" s="536" t="s">
        <v>880</v>
      </c>
      <c r="G1059" s="536" t="s">
        <v>1042</v>
      </c>
      <c r="H1059" s="569" t="s">
        <v>510</v>
      </c>
      <c r="I1059" s="325">
        <v>2</v>
      </c>
      <c r="J1059" s="536" t="s">
        <v>605</v>
      </c>
      <c r="K1059" s="325">
        <v>0</v>
      </c>
      <c r="L1059" s="325">
        <v>1</v>
      </c>
      <c r="M1059" s="325">
        <v>0</v>
      </c>
      <c r="N1059" s="325">
        <f t="shared" si="19"/>
        <v>1</v>
      </c>
    </row>
    <row r="1060" spans="1:14" s="804" customFormat="1">
      <c r="A1060" s="565" t="s">
        <v>906</v>
      </c>
      <c r="B1060" s="565" t="s">
        <v>906</v>
      </c>
      <c r="C1060" s="565" t="s">
        <v>914</v>
      </c>
      <c r="D1060" s="381">
        <v>2012</v>
      </c>
      <c r="E1060" s="536" t="s">
        <v>883</v>
      </c>
      <c r="F1060" s="536" t="s">
        <v>880</v>
      </c>
      <c r="G1060" s="536" t="s">
        <v>1042</v>
      </c>
      <c r="H1060" s="569" t="s">
        <v>15</v>
      </c>
      <c r="I1060" s="325">
        <v>3</v>
      </c>
      <c r="J1060" s="536" t="s">
        <v>605</v>
      </c>
      <c r="K1060" s="325">
        <v>0</v>
      </c>
      <c r="L1060" s="325">
        <v>419</v>
      </c>
      <c r="M1060" s="325">
        <v>0</v>
      </c>
      <c r="N1060" s="325">
        <f t="shared" si="19"/>
        <v>419</v>
      </c>
    </row>
    <row r="1061" spans="1:14" s="804" customFormat="1">
      <c r="A1061" s="565" t="s">
        <v>906</v>
      </c>
      <c r="B1061" s="565" t="s">
        <v>906</v>
      </c>
      <c r="C1061" s="565" t="s">
        <v>914</v>
      </c>
      <c r="D1061" s="381">
        <v>2012</v>
      </c>
      <c r="E1061" s="536" t="s">
        <v>883</v>
      </c>
      <c r="F1061" s="536" t="s">
        <v>880</v>
      </c>
      <c r="G1061" s="536" t="s">
        <v>1042</v>
      </c>
      <c r="H1061" s="569" t="s">
        <v>644</v>
      </c>
      <c r="I1061" s="325">
        <v>3</v>
      </c>
      <c r="J1061" s="536" t="s">
        <v>605</v>
      </c>
      <c r="K1061" s="325">
        <v>0</v>
      </c>
      <c r="L1061" s="325">
        <v>10</v>
      </c>
      <c r="M1061" s="325">
        <v>0</v>
      </c>
      <c r="N1061" s="325">
        <f t="shared" si="19"/>
        <v>10</v>
      </c>
    </row>
    <row r="1062" spans="1:14" s="804" customFormat="1">
      <c r="A1062" s="565" t="s">
        <v>906</v>
      </c>
      <c r="B1062" s="565" t="s">
        <v>906</v>
      </c>
      <c r="C1062" s="565" t="s">
        <v>914</v>
      </c>
      <c r="D1062" s="381">
        <v>2012</v>
      </c>
      <c r="E1062" s="536" t="s">
        <v>883</v>
      </c>
      <c r="F1062" s="536" t="s">
        <v>880</v>
      </c>
      <c r="G1062" s="536" t="s">
        <v>1042</v>
      </c>
      <c r="H1062" s="569" t="s">
        <v>991</v>
      </c>
      <c r="I1062" s="325">
        <v>1</v>
      </c>
      <c r="J1062" s="536" t="s">
        <v>605</v>
      </c>
      <c r="K1062" s="325">
        <v>0</v>
      </c>
      <c r="L1062" s="325">
        <v>2361</v>
      </c>
      <c r="M1062" s="325">
        <v>7</v>
      </c>
      <c r="N1062" s="325">
        <f t="shared" si="19"/>
        <v>2368</v>
      </c>
    </row>
    <row r="1063" spans="1:14" s="804" customFormat="1">
      <c r="A1063" s="565" t="s">
        <v>906</v>
      </c>
      <c r="B1063" s="565" t="s">
        <v>906</v>
      </c>
      <c r="C1063" s="565" t="s">
        <v>914</v>
      </c>
      <c r="D1063" s="381">
        <v>2012</v>
      </c>
      <c r="E1063" s="536" t="s">
        <v>883</v>
      </c>
      <c r="F1063" s="536" t="s">
        <v>880</v>
      </c>
      <c r="G1063" s="536" t="s">
        <v>1042</v>
      </c>
      <c r="H1063" s="569" t="s">
        <v>989</v>
      </c>
      <c r="I1063" s="325">
        <v>1</v>
      </c>
      <c r="J1063" s="536" t="s">
        <v>605</v>
      </c>
      <c r="K1063" s="325">
        <v>0</v>
      </c>
      <c r="L1063" s="325">
        <v>70</v>
      </c>
      <c r="M1063" s="325">
        <v>0</v>
      </c>
      <c r="N1063" s="325">
        <f t="shared" si="19"/>
        <v>70</v>
      </c>
    </row>
    <row r="1064" spans="1:14" s="804" customFormat="1">
      <c r="A1064" s="565" t="s">
        <v>906</v>
      </c>
      <c r="B1064" s="565" t="s">
        <v>906</v>
      </c>
      <c r="C1064" s="565" t="s">
        <v>914</v>
      </c>
      <c r="D1064" s="381">
        <v>2012</v>
      </c>
      <c r="E1064" s="536" t="s">
        <v>883</v>
      </c>
      <c r="F1064" s="536" t="s">
        <v>880</v>
      </c>
      <c r="G1064" s="536" t="s">
        <v>1042</v>
      </c>
      <c r="H1064" s="569" t="s">
        <v>661</v>
      </c>
      <c r="I1064" s="325">
        <v>3</v>
      </c>
      <c r="J1064" s="536" t="s">
        <v>605</v>
      </c>
      <c r="K1064" s="325">
        <v>0</v>
      </c>
      <c r="L1064" s="325">
        <v>0</v>
      </c>
      <c r="M1064" s="325">
        <v>177</v>
      </c>
      <c r="N1064" s="325">
        <f t="shared" si="19"/>
        <v>177</v>
      </c>
    </row>
    <row r="1065" spans="1:14" s="804" customFormat="1">
      <c r="A1065" s="565" t="s">
        <v>906</v>
      </c>
      <c r="B1065" s="565" t="s">
        <v>906</v>
      </c>
      <c r="C1065" s="565" t="s">
        <v>914</v>
      </c>
      <c r="D1065" s="381">
        <v>2012</v>
      </c>
      <c r="E1065" s="536" t="s">
        <v>883</v>
      </c>
      <c r="F1065" s="536" t="s">
        <v>880</v>
      </c>
      <c r="G1065" s="536" t="s">
        <v>1042</v>
      </c>
      <c r="H1065" s="569" t="s">
        <v>645</v>
      </c>
      <c r="I1065" s="325">
        <v>1</v>
      </c>
      <c r="J1065" s="536" t="s">
        <v>605</v>
      </c>
      <c r="K1065" s="325">
        <v>0</v>
      </c>
      <c r="L1065" s="325">
        <v>3</v>
      </c>
      <c r="M1065" s="325">
        <v>0</v>
      </c>
      <c r="N1065" s="325">
        <f t="shared" si="19"/>
        <v>3</v>
      </c>
    </row>
    <row r="1066" spans="1:14" s="804" customFormat="1">
      <c r="A1066" s="565" t="s">
        <v>906</v>
      </c>
      <c r="B1066" s="565" t="s">
        <v>906</v>
      </c>
      <c r="C1066" s="565" t="s">
        <v>914</v>
      </c>
      <c r="D1066" s="381">
        <v>2012</v>
      </c>
      <c r="E1066" s="536" t="s">
        <v>883</v>
      </c>
      <c r="F1066" s="536" t="s">
        <v>880</v>
      </c>
      <c r="G1066" s="536" t="s">
        <v>1042</v>
      </c>
      <c r="H1066" s="569" t="s">
        <v>16</v>
      </c>
      <c r="I1066" s="325">
        <v>1</v>
      </c>
      <c r="J1066" s="536" t="s">
        <v>605</v>
      </c>
      <c r="K1066" s="325">
        <v>0</v>
      </c>
      <c r="L1066" s="325">
        <v>295</v>
      </c>
      <c r="M1066" s="325">
        <v>0</v>
      </c>
      <c r="N1066" s="325">
        <f t="shared" si="19"/>
        <v>295</v>
      </c>
    </row>
    <row r="1067" spans="1:14" s="804" customFormat="1">
      <c r="A1067" s="565" t="s">
        <v>906</v>
      </c>
      <c r="B1067" s="565" t="s">
        <v>906</v>
      </c>
      <c r="C1067" s="565" t="s">
        <v>914</v>
      </c>
      <c r="D1067" s="381">
        <v>2012</v>
      </c>
      <c r="E1067" s="536" t="s">
        <v>883</v>
      </c>
      <c r="F1067" s="536" t="s">
        <v>880</v>
      </c>
      <c r="G1067" s="536" t="s">
        <v>1042</v>
      </c>
      <c r="H1067" s="569" t="s">
        <v>17</v>
      </c>
      <c r="I1067" s="325">
        <v>3</v>
      </c>
      <c r="J1067" s="536" t="s">
        <v>605</v>
      </c>
      <c r="K1067" s="325">
        <v>0</v>
      </c>
      <c r="L1067" s="325">
        <v>2682</v>
      </c>
      <c r="M1067" s="325">
        <v>3</v>
      </c>
      <c r="N1067" s="325">
        <f t="shared" si="19"/>
        <v>2685</v>
      </c>
    </row>
    <row r="1068" spans="1:14" s="804" customFormat="1">
      <c r="A1068" s="565" t="s">
        <v>906</v>
      </c>
      <c r="B1068" s="565" t="s">
        <v>906</v>
      </c>
      <c r="C1068" s="565" t="s">
        <v>914</v>
      </c>
      <c r="D1068" s="381">
        <v>2012</v>
      </c>
      <c r="E1068" s="536" t="s">
        <v>883</v>
      </c>
      <c r="F1068" s="536" t="s">
        <v>880</v>
      </c>
      <c r="G1068" s="536" t="s">
        <v>1042</v>
      </c>
      <c r="H1068" s="569" t="s">
        <v>992</v>
      </c>
      <c r="I1068" s="325">
        <v>2</v>
      </c>
      <c r="J1068" s="536" t="s">
        <v>605</v>
      </c>
      <c r="K1068" s="325">
        <v>0</v>
      </c>
      <c r="L1068" s="325">
        <v>2258</v>
      </c>
      <c r="M1068" s="325">
        <v>0</v>
      </c>
      <c r="N1068" s="325">
        <f t="shared" si="19"/>
        <v>2258</v>
      </c>
    </row>
    <row r="1069" spans="1:14" s="804" customFormat="1">
      <c r="A1069" s="565" t="s">
        <v>906</v>
      </c>
      <c r="B1069" s="565" t="s">
        <v>906</v>
      </c>
      <c r="C1069" s="565" t="s">
        <v>914</v>
      </c>
      <c r="D1069" s="381">
        <v>2012</v>
      </c>
      <c r="E1069" s="536" t="s">
        <v>883</v>
      </c>
      <c r="F1069" s="536" t="s">
        <v>880</v>
      </c>
      <c r="G1069" s="536" t="s">
        <v>1042</v>
      </c>
      <c r="H1069" s="569" t="s">
        <v>993</v>
      </c>
      <c r="I1069" s="325">
        <v>1</v>
      </c>
      <c r="J1069" s="536" t="s">
        <v>605</v>
      </c>
      <c r="K1069" s="325">
        <v>0</v>
      </c>
      <c r="L1069" s="325">
        <v>693</v>
      </c>
      <c r="M1069" s="325">
        <v>0</v>
      </c>
      <c r="N1069" s="325">
        <f t="shared" ref="N1069:N1132" si="20">K1069+L1069+M1069</f>
        <v>693</v>
      </c>
    </row>
    <row r="1070" spans="1:14" s="804" customFormat="1">
      <c r="A1070" s="565" t="s">
        <v>906</v>
      </c>
      <c r="B1070" s="565" t="s">
        <v>906</v>
      </c>
      <c r="C1070" s="565" t="s">
        <v>914</v>
      </c>
      <c r="D1070" s="381">
        <v>2012</v>
      </c>
      <c r="E1070" s="536" t="s">
        <v>883</v>
      </c>
      <c r="F1070" s="536" t="s">
        <v>880</v>
      </c>
      <c r="G1070" s="536" t="s">
        <v>1042</v>
      </c>
      <c r="H1070" s="569" t="s">
        <v>18</v>
      </c>
      <c r="I1070" s="325">
        <v>1</v>
      </c>
      <c r="J1070" s="536" t="s">
        <v>605</v>
      </c>
      <c r="K1070" s="325">
        <v>0</v>
      </c>
      <c r="L1070" s="325">
        <v>35</v>
      </c>
      <c r="M1070" s="325">
        <v>0</v>
      </c>
      <c r="N1070" s="325">
        <f t="shared" si="20"/>
        <v>35</v>
      </c>
    </row>
    <row r="1071" spans="1:14" s="804" customFormat="1">
      <c r="A1071" s="565" t="s">
        <v>906</v>
      </c>
      <c r="B1071" s="565" t="s">
        <v>906</v>
      </c>
      <c r="C1071" s="565" t="s">
        <v>914</v>
      </c>
      <c r="D1071" s="381">
        <v>2012</v>
      </c>
      <c r="E1071" s="536" t="s">
        <v>883</v>
      </c>
      <c r="F1071" s="536" t="s">
        <v>880</v>
      </c>
      <c r="G1071" s="536" t="s">
        <v>1042</v>
      </c>
      <c r="H1071" s="569" t="s">
        <v>734</v>
      </c>
      <c r="I1071" s="325">
        <v>3</v>
      </c>
      <c r="J1071" s="536" t="s">
        <v>605</v>
      </c>
      <c r="K1071" s="325">
        <v>0</v>
      </c>
      <c r="L1071" s="325">
        <v>0</v>
      </c>
      <c r="M1071" s="325">
        <v>24</v>
      </c>
      <c r="N1071" s="325">
        <f t="shared" si="20"/>
        <v>24</v>
      </c>
    </row>
    <row r="1072" spans="1:14" s="804" customFormat="1">
      <c r="A1072" s="565" t="s">
        <v>906</v>
      </c>
      <c r="B1072" s="565" t="s">
        <v>906</v>
      </c>
      <c r="C1072" s="565" t="s">
        <v>914</v>
      </c>
      <c r="D1072" s="381">
        <v>2012</v>
      </c>
      <c r="E1072" s="536" t="s">
        <v>883</v>
      </c>
      <c r="F1072" s="536" t="s">
        <v>880</v>
      </c>
      <c r="G1072" s="536" t="s">
        <v>1042</v>
      </c>
      <c r="H1072" s="569" t="s">
        <v>736</v>
      </c>
      <c r="I1072" s="325">
        <v>3</v>
      </c>
      <c r="J1072" s="536" t="s">
        <v>605</v>
      </c>
      <c r="K1072" s="325">
        <v>0</v>
      </c>
      <c r="L1072" s="325">
        <v>0</v>
      </c>
      <c r="M1072" s="325">
        <v>3</v>
      </c>
      <c r="N1072" s="325">
        <f t="shared" si="20"/>
        <v>3</v>
      </c>
    </row>
    <row r="1073" spans="1:14" s="804" customFormat="1">
      <c r="A1073" s="565" t="s">
        <v>906</v>
      </c>
      <c r="B1073" s="565" t="s">
        <v>906</v>
      </c>
      <c r="C1073" s="565" t="s">
        <v>914</v>
      </c>
      <c r="D1073" s="381">
        <v>2012</v>
      </c>
      <c r="E1073" s="536" t="s">
        <v>883</v>
      </c>
      <c r="F1073" s="536" t="s">
        <v>880</v>
      </c>
      <c r="G1073" s="536" t="s">
        <v>1042</v>
      </c>
      <c r="H1073" s="569" t="s">
        <v>967</v>
      </c>
      <c r="I1073" s="325">
        <v>1</v>
      </c>
      <c r="J1073" s="536" t="s">
        <v>605</v>
      </c>
      <c r="K1073" s="325">
        <v>0</v>
      </c>
      <c r="L1073" s="325">
        <v>7854</v>
      </c>
      <c r="M1073" s="325">
        <v>1299</v>
      </c>
      <c r="N1073" s="325">
        <f t="shared" si="20"/>
        <v>9153</v>
      </c>
    </row>
    <row r="1074" spans="1:14" s="804" customFormat="1">
      <c r="A1074" s="565" t="s">
        <v>906</v>
      </c>
      <c r="B1074" s="565" t="s">
        <v>906</v>
      </c>
      <c r="C1074" s="565" t="s">
        <v>914</v>
      </c>
      <c r="D1074" s="381">
        <v>2012</v>
      </c>
      <c r="E1074" s="536" t="s">
        <v>883</v>
      </c>
      <c r="F1074" s="536" t="s">
        <v>880</v>
      </c>
      <c r="G1074" s="536" t="s">
        <v>1042</v>
      </c>
      <c r="H1074" s="569" t="s">
        <v>662</v>
      </c>
      <c r="I1074" s="325">
        <v>3</v>
      </c>
      <c r="J1074" s="536" t="s">
        <v>605</v>
      </c>
      <c r="K1074" s="325">
        <v>0</v>
      </c>
      <c r="L1074" s="325">
        <v>373</v>
      </c>
      <c r="M1074" s="325">
        <v>0</v>
      </c>
      <c r="N1074" s="325">
        <f t="shared" si="20"/>
        <v>373</v>
      </c>
    </row>
    <row r="1075" spans="1:14" s="804" customFormat="1">
      <c r="A1075" s="565" t="s">
        <v>906</v>
      </c>
      <c r="B1075" s="565" t="s">
        <v>906</v>
      </c>
      <c r="C1075" s="565" t="s">
        <v>914</v>
      </c>
      <c r="D1075" s="381">
        <v>2012</v>
      </c>
      <c r="E1075" s="536" t="s">
        <v>883</v>
      </c>
      <c r="F1075" s="536" t="s">
        <v>880</v>
      </c>
      <c r="G1075" s="536" t="s">
        <v>1042</v>
      </c>
      <c r="H1075" s="569" t="s">
        <v>663</v>
      </c>
      <c r="I1075" s="325">
        <v>3</v>
      </c>
      <c r="J1075" s="536" t="s">
        <v>605</v>
      </c>
      <c r="K1075" s="325">
        <v>0</v>
      </c>
      <c r="L1075" s="325">
        <v>999</v>
      </c>
      <c r="M1075" s="325">
        <v>3</v>
      </c>
      <c r="N1075" s="325">
        <f t="shared" si="20"/>
        <v>1002</v>
      </c>
    </row>
    <row r="1076" spans="1:14" s="804" customFormat="1">
      <c r="A1076" s="565" t="s">
        <v>906</v>
      </c>
      <c r="B1076" s="565" t="s">
        <v>906</v>
      </c>
      <c r="C1076" s="565" t="s">
        <v>914</v>
      </c>
      <c r="D1076" s="381">
        <v>2012</v>
      </c>
      <c r="E1076" s="536" t="s">
        <v>883</v>
      </c>
      <c r="F1076" s="536" t="s">
        <v>880</v>
      </c>
      <c r="G1076" s="536" t="s">
        <v>1042</v>
      </c>
      <c r="H1076" s="569" t="s">
        <v>512</v>
      </c>
      <c r="I1076" s="325">
        <v>2</v>
      </c>
      <c r="J1076" s="536" t="s">
        <v>605</v>
      </c>
      <c r="K1076" s="325">
        <v>0</v>
      </c>
      <c r="L1076" s="325">
        <v>1855</v>
      </c>
      <c r="M1076" s="325">
        <v>2</v>
      </c>
      <c r="N1076" s="325">
        <f t="shared" si="20"/>
        <v>1857</v>
      </c>
    </row>
    <row r="1077" spans="1:14" s="804" customFormat="1">
      <c r="A1077" s="565" t="s">
        <v>906</v>
      </c>
      <c r="B1077" s="565" t="s">
        <v>906</v>
      </c>
      <c r="C1077" s="565" t="s">
        <v>914</v>
      </c>
      <c r="D1077" s="381">
        <v>2012</v>
      </c>
      <c r="E1077" s="536" t="s">
        <v>883</v>
      </c>
      <c r="F1077" s="536" t="s">
        <v>880</v>
      </c>
      <c r="G1077" s="536" t="s">
        <v>1042</v>
      </c>
      <c r="H1077" s="569" t="s">
        <v>995</v>
      </c>
      <c r="I1077" s="325">
        <v>1</v>
      </c>
      <c r="J1077" s="536" t="s">
        <v>605</v>
      </c>
      <c r="K1077" s="325">
        <v>0</v>
      </c>
      <c r="L1077" s="325">
        <v>1348</v>
      </c>
      <c r="M1077" s="325">
        <v>1219</v>
      </c>
      <c r="N1077" s="325">
        <f t="shared" si="20"/>
        <v>2567</v>
      </c>
    </row>
    <row r="1078" spans="1:14" s="804" customFormat="1">
      <c r="A1078" s="565" t="s">
        <v>906</v>
      </c>
      <c r="B1078" s="565" t="s">
        <v>906</v>
      </c>
      <c r="C1078" s="565" t="s">
        <v>914</v>
      </c>
      <c r="D1078" s="381">
        <v>2012</v>
      </c>
      <c r="E1078" s="536" t="s">
        <v>883</v>
      </c>
      <c r="F1078" s="536" t="s">
        <v>880</v>
      </c>
      <c r="G1078" s="536" t="s">
        <v>1042</v>
      </c>
      <c r="H1078" s="569" t="s">
        <v>664</v>
      </c>
      <c r="I1078" s="325">
        <v>3</v>
      </c>
      <c r="J1078" s="536" t="s">
        <v>605</v>
      </c>
      <c r="K1078" s="325">
        <v>0</v>
      </c>
      <c r="L1078" s="325">
        <v>50</v>
      </c>
      <c r="M1078" s="325">
        <v>0</v>
      </c>
      <c r="N1078" s="325">
        <f t="shared" si="20"/>
        <v>50</v>
      </c>
    </row>
    <row r="1079" spans="1:14" s="804" customFormat="1">
      <c r="A1079" s="565" t="s">
        <v>906</v>
      </c>
      <c r="B1079" s="565" t="s">
        <v>906</v>
      </c>
      <c r="C1079" s="565" t="s">
        <v>914</v>
      </c>
      <c r="D1079" s="381">
        <v>2012</v>
      </c>
      <c r="E1079" s="536" t="s">
        <v>883</v>
      </c>
      <c r="F1079" s="536" t="s">
        <v>880</v>
      </c>
      <c r="G1079" s="536" t="s">
        <v>1042</v>
      </c>
      <c r="H1079" s="569" t="s">
        <v>1068</v>
      </c>
      <c r="I1079" s="325">
        <v>2</v>
      </c>
      <c r="J1079" s="536" t="s">
        <v>605</v>
      </c>
      <c r="K1079" s="325">
        <v>0</v>
      </c>
      <c r="L1079" s="325">
        <v>4731</v>
      </c>
      <c r="M1079" s="325">
        <v>0</v>
      </c>
      <c r="N1079" s="325">
        <f t="shared" si="20"/>
        <v>4731</v>
      </c>
    </row>
    <row r="1080" spans="1:14" s="804" customFormat="1">
      <c r="A1080" s="565" t="s">
        <v>906</v>
      </c>
      <c r="B1080" s="565" t="s">
        <v>906</v>
      </c>
      <c r="C1080" s="565" t="s">
        <v>914</v>
      </c>
      <c r="D1080" s="381">
        <v>2012</v>
      </c>
      <c r="E1080" s="536" t="s">
        <v>883</v>
      </c>
      <c r="F1080" s="536" t="s">
        <v>880</v>
      </c>
      <c r="G1080" s="536" t="s">
        <v>1042</v>
      </c>
      <c r="H1080" s="569" t="s">
        <v>1173</v>
      </c>
      <c r="I1080" s="325">
        <v>1</v>
      </c>
      <c r="J1080" s="536" t="s">
        <v>605</v>
      </c>
      <c r="K1080" s="325">
        <v>0</v>
      </c>
      <c r="L1080" s="325">
        <v>4</v>
      </c>
      <c r="M1080" s="325">
        <v>0</v>
      </c>
      <c r="N1080" s="325">
        <f t="shared" si="20"/>
        <v>4</v>
      </c>
    </row>
    <row r="1081" spans="1:14" s="804" customFormat="1">
      <c r="A1081" s="565" t="s">
        <v>906</v>
      </c>
      <c r="B1081" s="565" t="s">
        <v>906</v>
      </c>
      <c r="C1081" s="565" t="s">
        <v>914</v>
      </c>
      <c r="D1081" s="381">
        <v>2012</v>
      </c>
      <c r="E1081" s="536" t="s">
        <v>883</v>
      </c>
      <c r="F1081" s="536" t="s">
        <v>880</v>
      </c>
      <c r="G1081" s="536" t="s">
        <v>1042</v>
      </c>
      <c r="H1081" s="569" t="s">
        <v>20</v>
      </c>
      <c r="I1081" s="325">
        <v>3</v>
      </c>
      <c r="J1081" s="536" t="s">
        <v>605</v>
      </c>
      <c r="K1081" s="325">
        <v>0</v>
      </c>
      <c r="L1081" s="325">
        <v>1</v>
      </c>
      <c r="M1081" s="325">
        <v>0</v>
      </c>
      <c r="N1081" s="325">
        <f t="shared" si="20"/>
        <v>1</v>
      </c>
    </row>
    <row r="1082" spans="1:14" s="804" customFormat="1">
      <c r="A1082" s="565" t="s">
        <v>906</v>
      </c>
      <c r="B1082" s="565" t="s">
        <v>906</v>
      </c>
      <c r="C1082" s="565" t="s">
        <v>914</v>
      </c>
      <c r="D1082" s="381">
        <v>2012</v>
      </c>
      <c r="E1082" s="536" t="s">
        <v>883</v>
      </c>
      <c r="F1082" s="536" t="s">
        <v>880</v>
      </c>
      <c r="G1082" s="536" t="s">
        <v>874</v>
      </c>
      <c r="H1082" s="569" t="s">
        <v>996</v>
      </c>
      <c r="I1082" s="381">
        <v>2</v>
      </c>
      <c r="J1082" s="536" t="s">
        <v>605</v>
      </c>
      <c r="K1082" s="325">
        <v>0</v>
      </c>
      <c r="L1082" s="325">
        <v>2533</v>
      </c>
      <c r="M1082" s="325">
        <v>9</v>
      </c>
      <c r="N1082" s="325">
        <f t="shared" si="20"/>
        <v>2542</v>
      </c>
    </row>
    <row r="1083" spans="1:14" s="804" customFormat="1">
      <c r="A1083" s="565" t="s">
        <v>906</v>
      </c>
      <c r="B1083" s="565" t="s">
        <v>906</v>
      </c>
      <c r="C1083" s="565" t="s">
        <v>914</v>
      </c>
      <c r="D1083" s="381">
        <v>2012</v>
      </c>
      <c r="E1083" s="536" t="s">
        <v>883</v>
      </c>
      <c r="F1083" s="536" t="s">
        <v>880</v>
      </c>
      <c r="G1083" s="536" t="s">
        <v>1042</v>
      </c>
      <c r="H1083" s="569" t="s">
        <v>665</v>
      </c>
      <c r="I1083" s="325">
        <v>3</v>
      </c>
      <c r="J1083" s="536" t="s">
        <v>605</v>
      </c>
      <c r="K1083" s="325">
        <v>0</v>
      </c>
      <c r="L1083" s="325">
        <v>878</v>
      </c>
      <c r="M1083" s="325">
        <v>3</v>
      </c>
      <c r="N1083" s="325">
        <f t="shared" si="20"/>
        <v>881</v>
      </c>
    </row>
    <row r="1084" spans="1:14" s="804" customFormat="1">
      <c r="A1084" s="565" t="s">
        <v>906</v>
      </c>
      <c r="B1084" s="565" t="s">
        <v>906</v>
      </c>
      <c r="C1084" s="565" t="s">
        <v>914</v>
      </c>
      <c r="D1084" s="381">
        <v>2012</v>
      </c>
      <c r="E1084" s="536" t="s">
        <v>883</v>
      </c>
      <c r="F1084" s="536" t="s">
        <v>880</v>
      </c>
      <c r="G1084" s="536" t="s">
        <v>1042</v>
      </c>
      <c r="H1084" s="569" t="s">
        <v>21</v>
      </c>
      <c r="I1084" s="325">
        <v>3</v>
      </c>
      <c r="J1084" s="536" t="s">
        <v>605</v>
      </c>
      <c r="K1084" s="325">
        <v>0</v>
      </c>
      <c r="L1084" s="325">
        <v>7049</v>
      </c>
      <c r="M1084" s="325">
        <v>0</v>
      </c>
      <c r="N1084" s="325">
        <f t="shared" si="20"/>
        <v>7049</v>
      </c>
    </row>
    <row r="1085" spans="1:14" s="804" customFormat="1">
      <c r="A1085" s="565" t="s">
        <v>906</v>
      </c>
      <c r="B1085" s="565" t="s">
        <v>906</v>
      </c>
      <c r="C1085" s="565" t="s">
        <v>914</v>
      </c>
      <c r="D1085" s="381">
        <v>2012</v>
      </c>
      <c r="E1085" s="536" t="s">
        <v>883</v>
      </c>
      <c r="F1085" s="536" t="s">
        <v>880</v>
      </c>
      <c r="G1085" s="536" t="s">
        <v>1042</v>
      </c>
      <c r="H1085" s="569" t="s">
        <v>1069</v>
      </c>
      <c r="I1085" s="325">
        <v>1</v>
      </c>
      <c r="J1085" s="536" t="s">
        <v>605</v>
      </c>
      <c r="K1085" s="325">
        <v>0</v>
      </c>
      <c r="L1085" s="325">
        <v>432</v>
      </c>
      <c r="M1085" s="325">
        <v>0</v>
      </c>
      <c r="N1085" s="325">
        <f t="shared" si="20"/>
        <v>432</v>
      </c>
    </row>
    <row r="1086" spans="1:14" s="804" customFormat="1">
      <c r="A1086" s="565" t="s">
        <v>906</v>
      </c>
      <c r="B1086" s="565" t="s">
        <v>906</v>
      </c>
      <c r="C1086" s="565" t="s">
        <v>914</v>
      </c>
      <c r="D1086" s="381">
        <v>2012</v>
      </c>
      <c r="E1086" s="536" t="s">
        <v>883</v>
      </c>
      <c r="F1086" s="536" t="s">
        <v>880</v>
      </c>
      <c r="G1086" s="536" t="s">
        <v>1042</v>
      </c>
      <c r="H1086" s="569" t="s">
        <v>87</v>
      </c>
      <c r="I1086" s="325">
        <v>3</v>
      </c>
      <c r="J1086" s="536" t="s">
        <v>605</v>
      </c>
      <c r="K1086" s="325">
        <v>0</v>
      </c>
      <c r="L1086" s="325">
        <v>418</v>
      </c>
      <c r="M1086" s="325">
        <v>1</v>
      </c>
      <c r="N1086" s="325">
        <f t="shared" si="20"/>
        <v>419</v>
      </c>
    </row>
    <row r="1087" spans="1:14" s="804" customFormat="1">
      <c r="A1087" s="565" t="s">
        <v>906</v>
      </c>
      <c r="B1087" s="565" t="s">
        <v>906</v>
      </c>
      <c r="C1087" s="565" t="s">
        <v>914</v>
      </c>
      <c r="D1087" s="381">
        <v>2012</v>
      </c>
      <c r="E1087" s="536" t="s">
        <v>883</v>
      </c>
      <c r="F1087" s="536" t="s">
        <v>880</v>
      </c>
      <c r="G1087" s="536" t="s">
        <v>1042</v>
      </c>
      <c r="H1087" s="569" t="s">
        <v>646</v>
      </c>
      <c r="I1087" s="325">
        <v>3</v>
      </c>
      <c r="J1087" s="536" t="s">
        <v>605</v>
      </c>
      <c r="K1087" s="325">
        <v>0</v>
      </c>
      <c r="L1087" s="325">
        <v>65</v>
      </c>
      <c r="M1087" s="325">
        <v>0</v>
      </c>
      <c r="N1087" s="325">
        <f t="shared" si="20"/>
        <v>65</v>
      </c>
    </row>
    <row r="1088" spans="1:14" s="804" customFormat="1">
      <c r="A1088" s="565" t="s">
        <v>906</v>
      </c>
      <c r="B1088" s="565" t="s">
        <v>906</v>
      </c>
      <c r="C1088" s="565" t="s">
        <v>914</v>
      </c>
      <c r="D1088" s="381">
        <v>2012</v>
      </c>
      <c r="E1088" s="536" t="s">
        <v>883</v>
      </c>
      <c r="F1088" s="536" t="s">
        <v>880</v>
      </c>
      <c r="G1088" s="536" t="s">
        <v>1042</v>
      </c>
      <c r="H1088" s="569" t="s">
        <v>957</v>
      </c>
      <c r="I1088" s="325">
        <v>2</v>
      </c>
      <c r="J1088" s="536" t="s">
        <v>605</v>
      </c>
      <c r="K1088" s="325">
        <v>0</v>
      </c>
      <c r="L1088" s="325">
        <v>0</v>
      </c>
      <c r="M1088" s="325">
        <v>1</v>
      </c>
      <c r="N1088" s="325">
        <f t="shared" si="20"/>
        <v>1</v>
      </c>
    </row>
    <row r="1089" spans="1:14" s="804" customFormat="1">
      <c r="A1089" s="565" t="s">
        <v>906</v>
      </c>
      <c r="B1089" s="565" t="s">
        <v>906</v>
      </c>
      <c r="C1089" s="565" t="s">
        <v>914</v>
      </c>
      <c r="D1089" s="381">
        <v>2012</v>
      </c>
      <c r="E1089" s="536" t="s">
        <v>883</v>
      </c>
      <c r="F1089" s="536" t="s">
        <v>880</v>
      </c>
      <c r="G1089" s="536" t="s">
        <v>1042</v>
      </c>
      <c r="H1089" s="569" t="s">
        <v>1016</v>
      </c>
      <c r="I1089" s="325">
        <v>2</v>
      </c>
      <c r="J1089" s="536" t="s">
        <v>605</v>
      </c>
      <c r="K1089" s="325">
        <v>0</v>
      </c>
      <c r="L1089" s="325">
        <v>15</v>
      </c>
      <c r="M1089" s="325">
        <v>0</v>
      </c>
      <c r="N1089" s="325">
        <f t="shared" si="20"/>
        <v>15</v>
      </c>
    </row>
    <row r="1090" spans="1:14" s="804" customFormat="1">
      <c r="A1090" s="565" t="s">
        <v>906</v>
      </c>
      <c r="B1090" s="565" t="s">
        <v>906</v>
      </c>
      <c r="C1090" s="565" t="s">
        <v>914</v>
      </c>
      <c r="D1090" s="381">
        <v>2012</v>
      </c>
      <c r="E1090" s="536" t="s">
        <v>883</v>
      </c>
      <c r="F1090" s="536" t="s">
        <v>880</v>
      </c>
      <c r="G1090" s="536" t="s">
        <v>1042</v>
      </c>
      <c r="H1090" s="569" t="s">
        <v>1070</v>
      </c>
      <c r="I1090" s="325">
        <v>2</v>
      </c>
      <c r="J1090" s="536" t="s">
        <v>605</v>
      </c>
      <c r="K1090" s="325">
        <v>0</v>
      </c>
      <c r="L1090" s="325">
        <v>40</v>
      </c>
      <c r="M1090" s="325">
        <v>0</v>
      </c>
      <c r="N1090" s="325">
        <f t="shared" si="20"/>
        <v>40</v>
      </c>
    </row>
    <row r="1091" spans="1:14" s="804" customFormat="1">
      <c r="A1091" s="565" t="s">
        <v>906</v>
      </c>
      <c r="B1091" s="565" t="s">
        <v>906</v>
      </c>
      <c r="C1091" s="565" t="s">
        <v>914</v>
      </c>
      <c r="D1091" s="381">
        <v>2012</v>
      </c>
      <c r="E1091" s="536" t="s">
        <v>883</v>
      </c>
      <c r="F1091" s="536" t="s">
        <v>880</v>
      </c>
      <c r="G1091" s="536" t="s">
        <v>1042</v>
      </c>
      <c r="H1091" s="569" t="s">
        <v>1051</v>
      </c>
      <c r="I1091" s="325">
        <v>2</v>
      </c>
      <c r="J1091" s="536" t="s">
        <v>605</v>
      </c>
      <c r="K1091" s="325">
        <v>0</v>
      </c>
      <c r="L1091" s="325">
        <v>75</v>
      </c>
      <c r="M1091" s="325">
        <v>0</v>
      </c>
      <c r="N1091" s="325">
        <f t="shared" si="20"/>
        <v>75</v>
      </c>
    </row>
    <row r="1092" spans="1:14" s="804" customFormat="1">
      <c r="A1092" s="565" t="s">
        <v>906</v>
      </c>
      <c r="B1092" s="565" t="s">
        <v>906</v>
      </c>
      <c r="C1092" s="565" t="s">
        <v>914</v>
      </c>
      <c r="D1092" s="381">
        <v>2012</v>
      </c>
      <c r="E1092" s="536" t="s">
        <v>883</v>
      </c>
      <c r="F1092" s="536" t="s">
        <v>880</v>
      </c>
      <c r="G1092" s="536" t="s">
        <v>1042</v>
      </c>
      <c r="H1092" s="569" t="s">
        <v>516</v>
      </c>
      <c r="I1092" s="325">
        <v>2</v>
      </c>
      <c r="J1092" s="536" t="s">
        <v>605</v>
      </c>
      <c r="K1092" s="325">
        <v>0</v>
      </c>
      <c r="L1092" s="325">
        <v>47</v>
      </c>
      <c r="M1092" s="325">
        <v>0</v>
      </c>
      <c r="N1092" s="325">
        <f t="shared" si="20"/>
        <v>47</v>
      </c>
    </row>
    <row r="1093" spans="1:14" s="804" customFormat="1">
      <c r="A1093" s="565" t="s">
        <v>906</v>
      </c>
      <c r="B1093" s="565" t="s">
        <v>906</v>
      </c>
      <c r="C1093" s="565" t="s">
        <v>914</v>
      </c>
      <c r="D1093" s="381">
        <v>2012</v>
      </c>
      <c r="E1093" s="536" t="s">
        <v>883</v>
      </c>
      <c r="F1093" s="536" t="s">
        <v>880</v>
      </c>
      <c r="G1093" s="536" t="s">
        <v>1042</v>
      </c>
      <c r="H1093" s="569" t="s">
        <v>702</v>
      </c>
      <c r="I1093" s="325">
        <v>1</v>
      </c>
      <c r="J1093" s="536" t="s">
        <v>605</v>
      </c>
      <c r="K1093" s="325">
        <v>0</v>
      </c>
      <c r="L1093" s="325">
        <v>16</v>
      </c>
      <c r="M1093" s="325">
        <v>0</v>
      </c>
      <c r="N1093" s="325">
        <f t="shared" si="20"/>
        <v>16</v>
      </c>
    </row>
    <row r="1094" spans="1:14" s="804" customFormat="1">
      <c r="A1094" s="565" t="s">
        <v>906</v>
      </c>
      <c r="B1094" s="565" t="s">
        <v>906</v>
      </c>
      <c r="C1094" s="565" t="s">
        <v>914</v>
      </c>
      <c r="D1094" s="381">
        <v>2012</v>
      </c>
      <c r="E1094" s="536" t="s">
        <v>883</v>
      </c>
      <c r="F1094" s="536" t="s">
        <v>880</v>
      </c>
      <c r="G1094" s="536" t="s">
        <v>1042</v>
      </c>
      <c r="H1094" s="569" t="s">
        <v>997</v>
      </c>
      <c r="I1094" s="325">
        <v>1</v>
      </c>
      <c r="J1094" s="536" t="s">
        <v>605</v>
      </c>
      <c r="K1094" s="325">
        <v>0</v>
      </c>
      <c r="L1094" s="325">
        <v>271</v>
      </c>
      <c r="M1094" s="325">
        <v>0</v>
      </c>
      <c r="N1094" s="325">
        <f t="shared" si="20"/>
        <v>271</v>
      </c>
    </row>
    <row r="1095" spans="1:14" s="804" customFormat="1">
      <c r="A1095" s="565" t="s">
        <v>906</v>
      </c>
      <c r="B1095" s="565" t="s">
        <v>906</v>
      </c>
      <c r="C1095" s="565" t="s">
        <v>914</v>
      </c>
      <c r="D1095" s="381">
        <v>2012</v>
      </c>
      <c r="E1095" s="536" t="s">
        <v>883</v>
      </c>
      <c r="F1095" s="536" t="s">
        <v>880</v>
      </c>
      <c r="G1095" s="536" t="s">
        <v>1042</v>
      </c>
      <c r="H1095" s="569" t="s">
        <v>998</v>
      </c>
      <c r="I1095" s="325">
        <v>1</v>
      </c>
      <c r="J1095" s="536" t="s">
        <v>605</v>
      </c>
      <c r="K1095" s="325">
        <v>0</v>
      </c>
      <c r="L1095" s="325">
        <v>3367</v>
      </c>
      <c r="M1095" s="325">
        <v>2</v>
      </c>
      <c r="N1095" s="325">
        <f t="shared" si="20"/>
        <v>3369</v>
      </c>
    </row>
    <row r="1096" spans="1:14" s="804" customFormat="1">
      <c r="A1096" s="565" t="s">
        <v>906</v>
      </c>
      <c r="B1096" s="565" t="s">
        <v>906</v>
      </c>
      <c r="C1096" s="565" t="s">
        <v>914</v>
      </c>
      <c r="D1096" s="381">
        <v>2012</v>
      </c>
      <c r="E1096" s="536" t="s">
        <v>883</v>
      </c>
      <c r="F1096" s="536" t="s">
        <v>880</v>
      </c>
      <c r="G1096" s="536" t="s">
        <v>1042</v>
      </c>
      <c r="H1096" s="569" t="s">
        <v>410</v>
      </c>
      <c r="I1096" s="325">
        <v>1</v>
      </c>
      <c r="J1096" s="536" t="s">
        <v>605</v>
      </c>
      <c r="K1096" s="325">
        <v>0</v>
      </c>
      <c r="L1096" s="325">
        <v>4</v>
      </c>
      <c r="M1096" s="325">
        <v>0</v>
      </c>
      <c r="N1096" s="325">
        <f t="shared" si="20"/>
        <v>4</v>
      </c>
    </row>
    <row r="1097" spans="1:14" s="804" customFormat="1">
      <c r="A1097" s="565" t="s">
        <v>906</v>
      </c>
      <c r="B1097" s="565" t="s">
        <v>906</v>
      </c>
      <c r="C1097" s="565" t="s">
        <v>914</v>
      </c>
      <c r="D1097" s="381">
        <v>2012</v>
      </c>
      <c r="E1097" s="536" t="s">
        <v>883</v>
      </c>
      <c r="F1097" s="536" t="s">
        <v>880</v>
      </c>
      <c r="G1097" s="536" t="s">
        <v>1042</v>
      </c>
      <c r="H1097" s="569" t="s">
        <v>22</v>
      </c>
      <c r="I1097" s="325">
        <v>1</v>
      </c>
      <c r="J1097" s="536" t="s">
        <v>605</v>
      </c>
      <c r="K1097" s="325">
        <v>0</v>
      </c>
      <c r="L1097" s="325">
        <v>84</v>
      </c>
      <c r="M1097" s="325">
        <v>0</v>
      </c>
      <c r="N1097" s="325">
        <f t="shared" si="20"/>
        <v>84</v>
      </c>
    </row>
    <row r="1098" spans="1:14" s="804" customFormat="1">
      <c r="A1098" s="565" t="s">
        <v>906</v>
      </c>
      <c r="B1098" s="565" t="s">
        <v>906</v>
      </c>
      <c r="C1098" s="565" t="s">
        <v>914</v>
      </c>
      <c r="D1098" s="381">
        <v>2012</v>
      </c>
      <c r="E1098" s="536" t="s">
        <v>883</v>
      </c>
      <c r="F1098" s="536" t="s">
        <v>880</v>
      </c>
      <c r="G1098" s="536" t="s">
        <v>1042</v>
      </c>
      <c r="H1098" s="569" t="s">
        <v>999</v>
      </c>
      <c r="I1098" s="325">
        <v>1</v>
      </c>
      <c r="J1098" s="536" t="s">
        <v>605</v>
      </c>
      <c r="K1098" s="325">
        <v>0</v>
      </c>
      <c r="L1098" s="325">
        <v>744</v>
      </c>
      <c r="M1098" s="325">
        <v>0</v>
      </c>
      <c r="N1098" s="325">
        <f t="shared" si="20"/>
        <v>744</v>
      </c>
    </row>
    <row r="1099" spans="1:14" s="804" customFormat="1">
      <c r="A1099" s="565" t="s">
        <v>906</v>
      </c>
      <c r="B1099" s="565" t="s">
        <v>906</v>
      </c>
      <c r="C1099" s="565" t="s">
        <v>914</v>
      </c>
      <c r="D1099" s="381">
        <v>2012</v>
      </c>
      <c r="E1099" s="536" t="s">
        <v>883</v>
      </c>
      <c r="F1099" s="536" t="s">
        <v>880</v>
      </c>
      <c r="G1099" s="536" t="s">
        <v>1042</v>
      </c>
      <c r="H1099" s="569" t="s">
        <v>144</v>
      </c>
      <c r="I1099" s="325">
        <v>1</v>
      </c>
      <c r="J1099" s="536" t="s">
        <v>605</v>
      </c>
      <c r="K1099" s="325">
        <v>0</v>
      </c>
      <c r="L1099" s="325">
        <v>24</v>
      </c>
      <c r="M1099" s="325">
        <v>0</v>
      </c>
      <c r="N1099" s="325">
        <f t="shared" si="20"/>
        <v>24</v>
      </c>
    </row>
    <row r="1100" spans="1:14" s="804" customFormat="1">
      <c r="A1100" s="565" t="s">
        <v>906</v>
      </c>
      <c r="B1100" s="565" t="s">
        <v>906</v>
      </c>
      <c r="C1100" s="565" t="s">
        <v>914</v>
      </c>
      <c r="D1100" s="381">
        <v>2012</v>
      </c>
      <c r="E1100" s="536" t="s">
        <v>883</v>
      </c>
      <c r="F1100" s="536" t="s">
        <v>880</v>
      </c>
      <c r="G1100" s="536" t="s">
        <v>1042</v>
      </c>
      <c r="H1100" s="569" t="s">
        <v>1072</v>
      </c>
      <c r="I1100" s="325">
        <v>1</v>
      </c>
      <c r="J1100" s="536" t="s">
        <v>605</v>
      </c>
      <c r="K1100" s="325">
        <v>0</v>
      </c>
      <c r="L1100" s="325">
        <v>0</v>
      </c>
      <c r="M1100" s="325">
        <v>1</v>
      </c>
      <c r="N1100" s="325">
        <f t="shared" si="20"/>
        <v>1</v>
      </c>
    </row>
    <row r="1101" spans="1:14" s="804" customFormat="1">
      <c r="A1101" s="565" t="s">
        <v>906</v>
      </c>
      <c r="B1101" s="565" t="s">
        <v>906</v>
      </c>
      <c r="C1101" s="565" t="s">
        <v>914</v>
      </c>
      <c r="D1101" s="381">
        <v>2012</v>
      </c>
      <c r="E1101" s="536" t="s">
        <v>883</v>
      </c>
      <c r="F1101" s="536" t="s">
        <v>880</v>
      </c>
      <c r="G1101" s="536" t="s">
        <v>1042</v>
      </c>
      <c r="H1101" s="569" t="s">
        <v>23</v>
      </c>
      <c r="I1101" s="325">
        <v>1</v>
      </c>
      <c r="J1101" s="536" t="s">
        <v>605</v>
      </c>
      <c r="K1101" s="325">
        <v>0</v>
      </c>
      <c r="L1101" s="325">
        <v>194</v>
      </c>
      <c r="M1101" s="325">
        <v>0</v>
      </c>
      <c r="N1101" s="325">
        <f t="shared" si="20"/>
        <v>194</v>
      </c>
    </row>
    <row r="1102" spans="1:14" s="804" customFormat="1">
      <c r="A1102" s="565" t="s">
        <v>906</v>
      </c>
      <c r="B1102" s="565" t="s">
        <v>906</v>
      </c>
      <c r="C1102" s="565" t="s">
        <v>914</v>
      </c>
      <c r="D1102" s="381">
        <v>2012</v>
      </c>
      <c r="E1102" s="536" t="s">
        <v>883</v>
      </c>
      <c r="F1102" s="536" t="s">
        <v>880</v>
      </c>
      <c r="G1102" s="536" t="s">
        <v>1042</v>
      </c>
      <c r="H1102" s="569" t="s">
        <v>1038</v>
      </c>
      <c r="I1102" s="325">
        <v>3</v>
      </c>
      <c r="J1102" s="536" t="s">
        <v>605</v>
      </c>
      <c r="K1102" s="325">
        <v>0</v>
      </c>
      <c r="L1102" s="325">
        <v>1</v>
      </c>
      <c r="M1102" s="325">
        <v>0</v>
      </c>
      <c r="N1102" s="325">
        <f t="shared" si="20"/>
        <v>1</v>
      </c>
    </row>
    <row r="1103" spans="1:14" s="804" customFormat="1">
      <c r="A1103" s="565" t="s">
        <v>906</v>
      </c>
      <c r="B1103" s="565" t="s">
        <v>906</v>
      </c>
      <c r="C1103" s="565" t="s">
        <v>914</v>
      </c>
      <c r="D1103" s="381">
        <v>2012</v>
      </c>
      <c r="E1103" s="536" t="s">
        <v>883</v>
      </c>
      <c r="F1103" s="536" t="s">
        <v>880</v>
      </c>
      <c r="G1103" s="536" t="s">
        <v>1042</v>
      </c>
      <c r="H1103" s="569" t="s">
        <v>1001</v>
      </c>
      <c r="I1103" s="381">
        <v>1</v>
      </c>
      <c r="J1103" s="536" t="s">
        <v>605</v>
      </c>
      <c r="K1103" s="325">
        <v>0</v>
      </c>
      <c r="L1103" s="325">
        <v>427</v>
      </c>
      <c r="M1103" s="325">
        <v>137</v>
      </c>
      <c r="N1103" s="325">
        <f t="shared" si="20"/>
        <v>564</v>
      </c>
    </row>
    <row r="1104" spans="1:14" s="804" customFormat="1">
      <c r="A1104" s="565" t="s">
        <v>906</v>
      </c>
      <c r="B1104" s="565" t="s">
        <v>906</v>
      </c>
      <c r="C1104" s="565" t="s">
        <v>914</v>
      </c>
      <c r="D1104" s="381">
        <v>2012</v>
      </c>
      <c r="E1104" s="536" t="s">
        <v>883</v>
      </c>
      <c r="F1104" s="536" t="s">
        <v>880</v>
      </c>
      <c r="G1104" s="536" t="s">
        <v>1042</v>
      </c>
      <c r="H1104" s="569" t="s">
        <v>586</v>
      </c>
      <c r="I1104" s="325">
        <v>2</v>
      </c>
      <c r="J1104" s="536" t="s">
        <v>605</v>
      </c>
      <c r="K1104" s="325">
        <v>0</v>
      </c>
      <c r="L1104" s="325">
        <v>3055</v>
      </c>
      <c r="M1104" s="325">
        <v>922</v>
      </c>
      <c r="N1104" s="325">
        <f t="shared" si="20"/>
        <v>3977</v>
      </c>
    </row>
    <row r="1105" spans="1:14" s="804" customFormat="1">
      <c r="A1105" s="565" t="s">
        <v>906</v>
      </c>
      <c r="B1105" s="565" t="s">
        <v>906</v>
      </c>
      <c r="C1105" s="565" t="s">
        <v>914</v>
      </c>
      <c r="D1105" s="381">
        <v>2012</v>
      </c>
      <c r="E1105" s="536" t="s">
        <v>883</v>
      </c>
      <c r="F1105" s="536" t="s">
        <v>880</v>
      </c>
      <c r="G1105" s="536" t="s">
        <v>1042</v>
      </c>
      <c r="H1105" s="569" t="s">
        <v>1003</v>
      </c>
      <c r="I1105" s="325">
        <v>1</v>
      </c>
      <c r="J1105" s="536" t="s">
        <v>605</v>
      </c>
      <c r="K1105" s="325">
        <v>0</v>
      </c>
      <c r="L1105" s="325">
        <v>1571</v>
      </c>
      <c r="M1105" s="325">
        <v>740</v>
      </c>
      <c r="N1105" s="325">
        <f t="shared" si="20"/>
        <v>2311</v>
      </c>
    </row>
    <row r="1106" spans="1:14" s="804" customFormat="1">
      <c r="A1106" s="565" t="s">
        <v>906</v>
      </c>
      <c r="B1106" s="565" t="s">
        <v>906</v>
      </c>
      <c r="C1106" s="565" t="s">
        <v>914</v>
      </c>
      <c r="D1106" s="381">
        <v>2012</v>
      </c>
      <c r="E1106" s="536" t="s">
        <v>883</v>
      </c>
      <c r="F1106" s="536" t="s">
        <v>880</v>
      </c>
      <c r="G1106" s="536" t="s">
        <v>1042</v>
      </c>
      <c r="H1106" s="569" t="s">
        <v>750</v>
      </c>
      <c r="I1106" s="325">
        <v>3</v>
      </c>
      <c r="J1106" s="536" t="s">
        <v>605</v>
      </c>
      <c r="K1106" s="325">
        <v>0</v>
      </c>
      <c r="L1106" s="325">
        <v>220</v>
      </c>
      <c r="M1106" s="325">
        <v>0</v>
      </c>
      <c r="N1106" s="325">
        <f t="shared" si="20"/>
        <v>220</v>
      </c>
    </row>
    <row r="1107" spans="1:14" s="804" customFormat="1">
      <c r="A1107" s="565" t="s">
        <v>906</v>
      </c>
      <c r="B1107" s="565" t="s">
        <v>906</v>
      </c>
      <c r="C1107" s="565" t="s">
        <v>914</v>
      </c>
      <c r="D1107" s="381">
        <v>2012</v>
      </c>
      <c r="E1107" s="536" t="s">
        <v>883</v>
      </c>
      <c r="F1107" s="536" t="s">
        <v>880</v>
      </c>
      <c r="G1107" s="536" t="s">
        <v>1042</v>
      </c>
      <c r="H1107" s="569" t="s">
        <v>518</v>
      </c>
      <c r="I1107" s="325">
        <v>2</v>
      </c>
      <c r="J1107" s="536" t="s">
        <v>605</v>
      </c>
      <c r="K1107" s="325">
        <v>0</v>
      </c>
      <c r="L1107" s="325">
        <v>79</v>
      </c>
      <c r="M1107" s="325">
        <v>0</v>
      </c>
      <c r="N1107" s="325">
        <f t="shared" si="20"/>
        <v>79</v>
      </c>
    </row>
    <row r="1108" spans="1:14" s="804" customFormat="1">
      <c r="A1108" s="565" t="s">
        <v>906</v>
      </c>
      <c r="B1108" s="565" t="s">
        <v>906</v>
      </c>
      <c r="C1108" s="565" t="s">
        <v>914</v>
      </c>
      <c r="D1108" s="381">
        <v>2012</v>
      </c>
      <c r="E1108" s="536" t="s">
        <v>883</v>
      </c>
      <c r="F1108" s="536" t="s">
        <v>880</v>
      </c>
      <c r="G1108" s="536" t="s">
        <v>1042</v>
      </c>
      <c r="H1108" s="569" t="s">
        <v>765</v>
      </c>
      <c r="I1108" s="325">
        <v>3</v>
      </c>
      <c r="J1108" s="536" t="s">
        <v>605</v>
      </c>
      <c r="K1108" s="325">
        <v>0</v>
      </c>
      <c r="L1108" s="325">
        <v>0</v>
      </c>
      <c r="M1108" s="325">
        <v>1</v>
      </c>
      <c r="N1108" s="325">
        <f t="shared" si="20"/>
        <v>1</v>
      </c>
    </row>
    <row r="1109" spans="1:14" s="804" customFormat="1">
      <c r="A1109" s="565" t="s">
        <v>906</v>
      </c>
      <c r="B1109" s="565" t="s">
        <v>906</v>
      </c>
      <c r="C1109" s="565" t="s">
        <v>914</v>
      </c>
      <c r="D1109" s="381">
        <v>2012</v>
      </c>
      <c r="E1109" s="536" t="s">
        <v>883</v>
      </c>
      <c r="F1109" s="536" t="s">
        <v>880</v>
      </c>
      <c r="G1109" s="536" t="s">
        <v>1042</v>
      </c>
      <c r="H1109" s="569" t="s">
        <v>647</v>
      </c>
      <c r="I1109" s="325">
        <v>3</v>
      </c>
      <c r="J1109" s="536" t="s">
        <v>605</v>
      </c>
      <c r="K1109" s="325">
        <v>0</v>
      </c>
      <c r="L1109" s="325">
        <v>1</v>
      </c>
      <c r="M1109" s="325">
        <v>0</v>
      </c>
      <c r="N1109" s="325">
        <f t="shared" si="20"/>
        <v>1</v>
      </c>
    </row>
    <row r="1110" spans="1:14" s="804" customFormat="1">
      <c r="A1110" s="565" t="s">
        <v>906</v>
      </c>
      <c r="B1110" s="565" t="s">
        <v>906</v>
      </c>
      <c r="C1110" s="565" t="s">
        <v>914</v>
      </c>
      <c r="D1110" s="381">
        <v>2012</v>
      </c>
      <c r="E1110" s="536" t="s">
        <v>883</v>
      </c>
      <c r="F1110" s="536" t="s">
        <v>880</v>
      </c>
      <c r="G1110" s="536" t="s">
        <v>1042</v>
      </c>
      <c r="H1110" s="569" t="s">
        <v>648</v>
      </c>
      <c r="I1110" s="325">
        <v>3</v>
      </c>
      <c r="J1110" s="536" t="s">
        <v>605</v>
      </c>
      <c r="K1110" s="325">
        <v>0</v>
      </c>
      <c r="L1110" s="325">
        <v>0</v>
      </c>
      <c r="M1110" s="325">
        <v>3</v>
      </c>
      <c r="N1110" s="325">
        <f t="shared" si="20"/>
        <v>3</v>
      </c>
    </row>
    <row r="1111" spans="1:14" s="804" customFormat="1">
      <c r="A1111" s="565" t="s">
        <v>906</v>
      </c>
      <c r="B1111" s="565" t="s">
        <v>906</v>
      </c>
      <c r="C1111" s="565" t="s">
        <v>914</v>
      </c>
      <c r="D1111" s="381">
        <v>2012</v>
      </c>
      <c r="E1111" s="536" t="s">
        <v>883</v>
      </c>
      <c r="F1111" s="536" t="s">
        <v>880</v>
      </c>
      <c r="G1111" s="536" t="s">
        <v>1042</v>
      </c>
      <c r="H1111" s="569" t="s">
        <v>74</v>
      </c>
      <c r="I1111" s="325">
        <v>3</v>
      </c>
      <c r="J1111" s="536" t="s">
        <v>605</v>
      </c>
      <c r="K1111" s="325">
        <v>0</v>
      </c>
      <c r="L1111" s="325">
        <v>1805</v>
      </c>
      <c r="M1111" s="325">
        <v>33</v>
      </c>
      <c r="N1111" s="325">
        <f t="shared" si="20"/>
        <v>1838</v>
      </c>
    </row>
    <row r="1112" spans="1:14" s="804" customFormat="1">
      <c r="A1112" s="565" t="s">
        <v>906</v>
      </c>
      <c r="B1112" s="565" t="s">
        <v>906</v>
      </c>
      <c r="C1112" s="565" t="s">
        <v>914</v>
      </c>
      <c r="D1112" s="381">
        <v>2012</v>
      </c>
      <c r="E1112" s="536" t="s">
        <v>883</v>
      </c>
      <c r="F1112" s="536" t="s">
        <v>880</v>
      </c>
      <c r="G1112" s="536" t="s">
        <v>1042</v>
      </c>
      <c r="H1112" s="569" t="s">
        <v>1019</v>
      </c>
      <c r="I1112" s="325">
        <v>2</v>
      </c>
      <c r="J1112" s="536" t="s">
        <v>605</v>
      </c>
      <c r="K1112" s="325">
        <v>0</v>
      </c>
      <c r="L1112" s="325">
        <v>829</v>
      </c>
      <c r="M1112" s="325">
        <v>0</v>
      </c>
      <c r="N1112" s="325">
        <f t="shared" si="20"/>
        <v>829</v>
      </c>
    </row>
    <row r="1113" spans="1:14" s="804" customFormat="1">
      <c r="A1113" s="565" t="s">
        <v>906</v>
      </c>
      <c r="B1113" s="565" t="s">
        <v>906</v>
      </c>
      <c r="C1113" s="565" t="s">
        <v>914</v>
      </c>
      <c r="D1113" s="381">
        <v>2012</v>
      </c>
      <c r="E1113" s="536" t="s">
        <v>883</v>
      </c>
      <c r="F1113" s="536" t="s">
        <v>880</v>
      </c>
      <c r="G1113" s="536" t="s">
        <v>1042</v>
      </c>
      <c r="H1113" s="569" t="s">
        <v>752</v>
      </c>
      <c r="I1113" s="325">
        <v>3</v>
      </c>
      <c r="J1113" s="536" t="s">
        <v>605</v>
      </c>
      <c r="K1113" s="325">
        <v>0</v>
      </c>
      <c r="L1113" s="325">
        <v>0</v>
      </c>
      <c r="M1113" s="325">
        <v>2</v>
      </c>
      <c r="N1113" s="325">
        <f t="shared" si="20"/>
        <v>2</v>
      </c>
    </row>
    <row r="1114" spans="1:14" s="804" customFormat="1">
      <c r="A1114" s="565" t="s">
        <v>906</v>
      </c>
      <c r="B1114" s="565" t="s">
        <v>906</v>
      </c>
      <c r="C1114" s="565" t="s">
        <v>914</v>
      </c>
      <c r="D1114" s="381">
        <v>2012</v>
      </c>
      <c r="E1114" s="536" t="s">
        <v>883</v>
      </c>
      <c r="F1114" s="536" t="s">
        <v>880</v>
      </c>
      <c r="G1114" s="536" t="s">
        <v>1042</v>
      </c>
      <c r="H1114" s="569" t="s">
        <v>766</v>
      </c>
      <c r="I1114" s="325">
        <v>3</v>
      </c>
      <c r="J1114" s="536" t="s">
        <v>605</v>
      </c>
      <c r="K1114" s="325">
        <v>0</v>
      </c>
      <c r="L1114" s="325">
        <v>0</v>
      </c>
      <c r="M1114" s="325">
        <v>33</v>
      </c>
      <c r="N1114" s="325">
        <f t="shared" si="20"/>
        <v>33</v>
      </c>
    </row>
    <row r="1115" spans="1:14" s="804" customFormat="1">
      <c r="A1115" s="565" t="s">
        <v>906</v>
      </c>
      <c r="B1115" s="565" t="s">
        <v>906</v>
      </c>
      <c r="C1115" s="565" t="s">
        <v>914</v>
      </c>
      <c r="D1115" s="381">
        <v>2012</v>
      </c>
      <c r="E1115" s="536" t="s">
        <v>883</v>
      </c>
      <c r="F1115" s="536" t="s">
        <v>880</v>
      </c>
      <c r="G1115" s="536" t="s">
        <v>1042</v>
      </c>
      <c r="H1115" s="569" t="s">
        <v>650</v>
      </c>
      <c r="I1115" s="325">
        <v>3</v>
      </c>
      <c r="J1115" s="536" t="s">
        <v>605</v>
      </c>
      <c r="K1115" s="325">
        <v>0</v>
      </c>
      <c r="L1115" s="325">
        <v>269</v>
      </c>
      <c r="M1115" s="325">
        <v>0</v>
      </c>
      <c r="N1115" s="325">
        <f t="shared" si="20"/>
        <v>269</v>
      </c>
    </row>
    <row r="1116" spans="1:14" s="804" customFormat="1">
      <c r="A1116" s="565" t="s">
        <v>906</v>
      </c>
      <c r="B1116" s="565" t="s">
        <v>906</v>
      </c>
      <c r="C1116" s="565" t="s">
        <v>914</v>
      </c>
      <c r="D1116" s="381">
        <v>2012</v>
      </c>
      <c r="E1116" s="536" t="s">
        <v>883</v>
      </c>
      <c r="F1116" s="536" t="s">
        <v>880</v>
      </c>
      <c r="G1116" s="536" t="s">
        <v>1042</v>
      </c>
      <c r="H1116" s="569" t="s">
        <v>651</v>
      </c>
      <c r="I1116" s="325">
        <v>3</v>
      </c>
      <c r="J1116" s="536" t="s">
        <v>605</v>
      </c>
      <c r="K1116" s="325">
        <v>0</v>
      </c>
      <c r="L1116" s="325">
        <v>111</v>
      </c>
      <c r="M1116" s="325">
        <v>0</v>
      </c>
      <c r="N1116" s="325">
        <f t="shared" si="20"/>
        <v>111</v>
      </c>
    </row>
    <row r="1117" spans="1:14" s="804" customFormat="1">
      <c r="A1117" s="565" t="s">
        <v>906</v>
      </c>
      <c r="B1117" s="565" t="s">
        <v>906</v>
      </c>
      <c r="C1117" s="565" t="s">
        <v>914</v>
      </c>
      <c r="D1117" s="381">
        <v>2012</v>
      </c>
      <c r="E1117" s="536" t="s">
        <v>883</v>
      </c>
      <c r="F1117" s="536" t="s">
        <v>880</v>
      </c>
      <c r="G1117" s="536" t="s">
        <v>1042</v>
      </c>
      <c r="H1117" s="569" t="s">
        <v>956</v>
      </c>
      <c r="I1117" s="325">
        <v>1</v>
      </c>
      <c r="J1117" s="536" t="s">
        <v>605</v>
      </c>
      <c r="K1117" s="325">
        <v>0</v>
      </c>
      <c r="L1117" s="325">
        <v>1314</v>
      </c>
      <c r="M1117" s="325">
        <v>1</v>
      </c>
      <c r="N1117" s="325">
        <f t="shared" si="20"/>
        <v>1315</v>
      </c>
    </row>
    <row r="1118" spans="1:14" s="804" customFormat="1">
      <c r="A1118" s="565" t="s">
        <v>906</v>
      </c>
      <c r="B1118" s="565" t="s">
        <v>906</v>
      </c>
      <c r="C1118" s="565" t="s">
        <v>914</v>
      </c>
      <c r="D1118" s="381">
        <v>2012</v>
      </c>
      <c r="E1118" s="536" t="s">
        <v>883</v>
      </c>
      <c r="F1118" s="536" t="s">
        <v>880</v>
      </c>
      <c r="G1118" s="536" t="s">
        <v>1042</v>
      </c>
      <c r="H1118" s="569" t="s">
        <v>26</v>
      </c>
      <c r="I1118" s="325">
        <v>3</v>
      </c>
      <c r="J1118" s="536" t="s">
        <v>605</v>
      </c>
      <c r="K1118" s="325">
        <v>0</v>
      </c>
      <c r="L1118" s="325">
        <v>1</v>
      </c>
      <c r="M1118" s="325">
        <v>0</v>
      </c>
      <c r="N1118" s="325">
        <f t="shared" si="20"/>
        <v>1</v>
      </c>
    </row>
    <row r="1119" spans="1:14" s="804" customFormat="1">
      <c r="A1119" s="565" t="s">
        <v>906</v>
      </c>
      <c r="B1119" s="565" t="s">
        <v>906</v>
      </c>
      <c r="C1119" s="565" t="s">
        <v>914</v>
      </c>
      <c r="D1119" s="381">
        <v>2012</v>
      </c>
      <c r="E1119" s="536" t="s">
        <v>883</v>
      </c>
      <c r="F1119" s="536" t="s">
        <v>880</v>
      </c>
      <c r="G1119" s="536" t="s">
        <v>1042</v>
      </c>
      <c r="H1119" s="569" t="s">
        <v>27</v>
      </c>
      <c r="I1119" s="325">
        <v>2</v>
      </c>
      <c r="J1119" s="536" t="s">
        <v>605</v>
      </c>
      <c r="K1119" s="325">
        <v>0</v>
      </c>
      <c r="L1119" s="325">
        <v>2</v>
      </c>
      <c r="M1119" s="325">
        <v>0</v>
      </c>
      <c r="N1119" s="325">
        <f t="shared" si="20"/>
        <v>2</v>
      </c>
    </row>
    <row r="1120" spans="1:14" s="804" customFormat="1">
      <c r="A1120" s="565" t="s">
        <v>906</v>
      </c>
      <c r="B1120" s="565" t="s">
        <v>906</v>
      </c>
      <c r="C1120" s="565" t="s">
        <v>914</v>
      </c>
      <c r="D1120" s="381">
        <v>2012</v>
      </c>
      <c r="E1120" s="536" t="s">
        <v>883</v>
      </c>
      <c r="F1120" s="536" t="s">
        <v>880</v>
      </c>
      <c r="G1120" s="536" t="s">
        <v>1042</v>
      </c>
      <c r="H1120" s="569" t="s">
        <v>671</v>
      </c>
      <c r="I1120" s="325">
        <v>3</v>
      </c>
      <c r="J1120" s="536" t="s">
        <v>605</v>
      </c>
      <c r="K1120" s="325">
        <v>0</v>
      </c>
      <c r="L1120" s="325">
        <v>77</v>
      </c>
      <c r="M1120" s="325">
        <v>0</v>
      </c>
      <c r="N1120" s="325">
        <f t="shared" si="20"/>
        <v>77</v>
      </c>
    </row>
    <row r="1121" spans="1:14" s="804" customFormat="1">
      <c r="A1121" s="565" t="s">
        <v>906</v>
      </c>
      <c r="B1121" s="565" t="s">
        <v>906</v>
      </c>
      <c r="C1121" s="565" t="s">
        <v>914</v>
      </c>
      <c r="D1121" s="381">
        <v>2012</v>
      </c>
      <c r="E1121" s="536" t="s">
        <v>883</v>
      </c>
      <c r="F1121" s="536" t="s">
        <v>880</v>
      </c>
      <c r="G1121" s="536" t="s">
        <v>1042</v>
      </c>
      <c r="H1121" s="569" t="s">
        <v>652</v>
      </c>
      <c r="I1121" s="325">
        <v>3</v>
      </c>
      <c r="J1121" s="536" t="s">
        <v>605</v>
      </c>
      <c r="K1121" s="325">
        <v>0</v>
      </c>
      <c r="L1121" s="325">
        <v>1269</v>
      </c>
      <c r="M1121" s="325">
        <v>0</v>
      </c>
      <c r="N1121" s="325">
        <f t="shared" si="20"/>
        <v>1269</v>
      </c>
    </row>
    <row r="1122" spans="1:14" s="804" customFormat="1">
      <c r="A1122" s="565" t="s">
        <v>906</v>
      </c>
      <c r="B1122" s="565" t="s">
        <v>906</v>
      </c>
      <c r="C1122" s="565" t="s">
        <v>914</v>
      </c>
      <c r="D1122" s="381">
        <v>2012</v>
      </c>
      <c r="E1122" s="536" t="s">
        <v>883</v>
      </c>
      <c r="F1122" s="536" t="s">
        <v>880</v>
      </c>
      <c r="G1122" s="536" t="s">
        <v>1042</v>
      </c>
      <c r="H1122" s="569" t="s">
        <v>520</v>
      </c>
      <c r="I1122" s="325">
        <v>1</v>
      </c>
      <c r="J1122" s="536" t="s">
        <v>605</v>
      </c>
      <c r="K1122" s="325">
        <v>0</v>
      </c>
      <c r="L1122" s="325">
        <v>18</v>
      </c>
      <c r="M1122" s="325">
        <v>0</v>
      </c>
      <c r="N1122" s="325">
        <f t="shared" si="20"/>
        <v>18</v>
      </c>
    </row>
    <row r="1123" spans="1:14" s="804" customFormat="1">
      <c r="A1123" s="565" t="s">
        <v>906</v>
      </c>
      <c r="B1123" s="565" t="s">
        <v>906</v>
      </c>
      <c r="C1123" s="565" t="s">
        <v>914</v>
      </c>
      <c r="D1123" s="381">
        <v>2012</v>
      </c>
      <c r="E1123" s="536" t="s">
        <v>883</v>
      </c>
      <c r="F1123" s="536" t="s">
        <v>880</v>
      </c>
      <c r="G1123" s="536" t="s">
        <v>1042</v>
      </c>
      <c r="H1123" s="569" t="s">
        <v>755</v>
      </c>
      <c r="I1123" s="325">
        <v>3</v>
      </c>
      <c r="J1123" s="536" t="s">
        <v>605</v>
      </c>
      <c r="K1123" s="325">
        <v>0</v>
      </c>
      <c r="L1123" s="325">
        <v>17</v>
      </c>
      <c r="M1123" s="325">
        <v>0</v>
      </c>
      <c r="N1123" s="325">
        <f t="shared" si="20"/>
        <v>17</v>
      </c>
    </row>
    <row r="1124" spans="1:14" s="804" customFormat="1">
      <c r="A1124" s="565" t="s">
        <v>906</v>
      </c>
      <c r="B1124" s="565" t="s">
        <v>906</v>
      </c>
      <c r="C1124" s="565" t="s">
        <v>914</v>
      </c>
      <c r="D1124" s="381">
        <v>2012</v>
      </c>
      <c r="E1124" s="536" t="s">
        <v>883</v>
      </c>
      <c r="F1124" s="536" t="s">
        <v>880</v>
      </c>
      <c r="G1124" s="536" t="s">
        <v>1042</v>
      </c>
      <c r="H1124" s="569" t="s">
        <v>689</v>
      </c>
      <c r="I1124" s="325">
        <v>3</v>
      </c>
      <c r="J1124" s="536" t="s">
        <v>605</v>
      </c>
      <c r="K1124" s="325">
        <v>0</v>
      </c>
      <c r="L1124" s="325">
        <v>215</v>
      </c>
      <c r="M1124" s="325">
        <v>2</v>
      </c>
      <c r="N1124" s="325">
        <f t="shared" si="20"/>
        <v>217</v>
      </c>
    </row>
    <row r="1125" spans="1:14" s="804" customFormat="1">
      <c r="A1125" s="565" t="s">
        <v>906</v>
      </c>
      <c r="B1125" s="565" t="s">
        <v>906</v>
      </c>
      <c r="C1125" s="565" t="s">
        <v>914</v>
      </c>
      <c r="D1125" s="381">
        <v>2012</v>
      </c>
      <c r="E1125" s="536" t="s">
        <v>883</v>
      </c>
      <c r="F1125" s="536" t="s">
        <v>880</v>
      </c>
      <c r="G1125" s="536" t="s">
        <v>1042</v>
      </c>
      <c r="H1125" s="569" t="s">
        <v>705</v>
      </c>
      <c r="I1125" s="325">
        <v>3</v>
      </c>
      <c r="J1125" s="536" t="s">
        <v>605</v>
      </c>
      <c r="K1125" s="325">
        <v>0</v>
      </c>
      <c r="L1125" s="325">
        <v>1</v>
      </c>
      <c r="M1125" s="325">
        <v>0</v>
      </c>
      <c r="N1125" s="325">
        <f t="shared" si="20"/>
        <v>1</v>
      </c>
    </row>
    <row r="1126" spans="1:14" s="804" customFormat="1">
      <c r="A1126" s="565" t="s">
        <v>906</v>
      </c>
      <c r="B1126" s="565" t="s">
        <v>906</v>
      </c>
      <c r="C1126" s="565" t="s">
        <v>914</v>
      </c>
      <c r="D1126" s="381">
        <v>2012</v>
      </c>
      <c r="E1126" s="536" t="s">
        <v>883</v>
      </c>
      <c r="F1126" s="536" t="s">
        <v>880</v>
      </c>
      <c r="G1126" s="536" t="s">
        <v>1042</v>
      </c>
      <c r="H1126" s="569" t="s">
        <v>653</v>
      </c>
      <c r="I1126" s="325">
        <v>3</v>
      </c>
      <c r="J1126" s="536" t="s">
        <v>605</v>
      </c>
      <c r="K1126" s="325">
        <v>0</v>
      </c>
      <c r="L1126" s="325">
        <v>21</v>
      </c>
      <c r="M1126" s="325">
        <v>0</v>
      </c>
      <c r="N1126" s="325">
        <f t="shared" si="20"/>
        <v>21</v>
      </c>
    </row>
    <row r="1127" spans="1:14" s="804" customFormat="1">
      <c r="A1127" s="565" t="s">
        <v>906</v>
      </c>
      <c r="B1127" s="565" t="s">
        <v>906</v>
      </c>
      <c r="C1127" s="565" t="s">
        <v>914</v>
      </c>
      <c r="D1127" s="381">
        <v>2012</v>
      </c>
      <c r="E1127" s="536" t="s">
        <v>883</v>
      </c>
      <c r="F1127" s="536" t="s">
        <v>880</v>
      </c>
      <c r="G1127" s="536" t="s">
        <v>1042</v>
      </c>
      <c r="H1127" s="569" t="s">
        <v>674</v>
      </c>
      <c r="I1127" s="325">
        <v>3</v>
      </c>
      <c r="J1127" s="536" t="s">
        <v>605</v>
      </c>
      <c r="K1127" s="325">
        <v>0</v>
      </c>
      <c r="L1127" s="325">
        <v>24</v>
      </c>
      <c r="M1127" s="325">
        <v>0</v>
      </c>
      <c r="N1127" s="325">
        <f t="shared" si="20"/>
        <v>24</v>
      </c>
    </row>
    <row r="1128" spans="1:14" s="804" customFormat="1">
      <c r="A1128" s="565" t="s">
        <v>906</v>
      </c>
      <c r="B1128" s="565" t="s">
        <v>906</v>
      </c>
      <c r="C1128" s="565" t="s">
        <v>914</v>
      </c>
      <c r="D1128" s="381">
        <v>2012</v>
      </c>
      <c r="E1128" s="536" t="s">
        <v>883</v>
      </c>
      <c r="F1128" s="536" t="s">
        <v>880</v>
      </c>
      <c r="G1128" s="536" t="s">
        <v>1042</v>
      </c>
      <c r="H1128" s="569" t="s">
        <v>1030</v>
      </c>
      <c r="I1128" s="325">
        <v>2</v>
      </c>
      <c r="J1128" s="536" t="s">
        <v>605</v>
      </c>
      <c r="K1128" s="325">
        <v>0</v>
      </c>
      <c r="L1128" s="325">
        <v>3761</v>
      </c>
      <c r="M1128" s="325">
        <v>154</v>
      </c>
      <c r="N1128" s="325">
        <f t="shared" si="20"/>
        <v>3915</v>
      </c>
    </row>
    <row r="1129" spans="1:14" s="804" customFormat="1">
      <c r="A1129" s="565" t="s">
        <v>906</v>
      </c>
      <c r="B1129" s="565" t="s">
        <v>906</v>
      </c>
      <c r="C1129" s="565" t="s">
        <v>914</v>
      </c>
      <c r="D1129" s="381">
        <v>2012</v>
      </c>
      <c r="E1129" s="536" t="s">
        <v>883</v>
      </c>
      <c r="F1129" s="536" t="s">
        <v>880</v>
      </c>
      <c r="G1129" s="536" t="s">
        <v>1042</v>
      </c>
      <c r="H1129" s="569" t="s">
        <v>1005</v>
      </c>
      <c r="I1129" s="325">
        <v>2</v>
      </c>
      <c r="J1129" s="536" t="s">
        <v>605</v>
      </c>
      <c r="K1129" s="325">
        <v>0</v>
      </c>
      <c r="L1129" s="325">
        <v>14741</v>
      </c>
      <c r="M1129" s="325">
        <v>21</v>
      </c>
      <c r="N1129" s="325">
        <f t="shared" si="20"/>
        <v>14762</v>
      </c>
    </row>
    <row r="1130" spans="1:14" s="804" customFormat="1">
      <c r="A1130" s="565" t="s">
        <v>906</v>
      </c>
      <c r="B1130" s="565" t="s">
        <v>906</v>
      </c>
      <c r="C1130" s="565" t="s">
        <v>914</v>
      </c>
      <c r="D1130" s="381">
        <v>2012</v>
      </c>
      <c r="E1130" s="536" t="s">
        <v>883</v>
      </c>
      <c r="F1130" s="536" t="s">
        <v>880</v>
      </c>
      <c r="G1130" s="536" t="s">
        <v>1042</v>
      </c>
      <c r="H1130" s="569" t="s">
        <v>28</v>
      </c>
      <c r="I1130" s="325">
        <v>3</v>
      </c>
      <c r="J1130" s="536" t="s">
        <v>605</v>
      </c>
      <c r="K1130" s="325">
        <v>0</v>
      </c>
      <c r="L1130" s="325">
        <v>697</v>
      </c>
      <c r="M1130" s="325">
        <v>19</v>
      </c>
      <c r="N1130" s="325">
        <f t="shared" si="20"/>
        <v>716</v>
      </c>
    </row>
    <row r="1131" spans="1:14" s="804" customFormat="1">
      <c r="A1131" s="565" t="s">
        <v>906</v>
      </c>
      <c r="B1131" s="565" t="s">
        <v>906</v>
      </c>
      <c r="C1131" s="565" t="s">
        <v>914</v>
      </c>
      <c r="D1131" s="381">
        <v>2012</v>
      </c>
      <c r="E1131" s="536" t="s">
        <v>883</v>
      </c>
      <c r="F1131" s="536" t="s">
        <v>880</v>
      </c>
      <c r="G1131" s="536" t="s">
        <v>1042</v>
      </c>
      <c r="H1131" s="569" t="s">
        <v>675</v>
      </c>
      <c r="I1131" s="325">
        <v>3</v>
      </c>
      <c r="J1131" s="536" t="s">
        <v>605</v>
      </c>
      <c r="K1131" s="325">
        <v>0</v>
      </c>
      <c r="L1131" s="325">
        <v>136</v>
      </c>
      <c r="M1131" s="325">
        <v>9</v>
      </c>
      <c r="N1131" s="325">
        <f t="shared" si="20"/>
        <v>145</v>
      </c>
    </row>
    <row r="1132" spans="1:14" s="804" customFormat="1">
      <c r="A1132" s="565" t="s">
        <v>906</v>
      </c>
      <c r="B1132" s="565" t="s">
        <v>906</v>
      </c>
      <c r="C1132" s="565" t="s">
        <v>914</v>
      </c>
      <c r="D1132" s="381">
        <v>2012</v>
      </c>
      <c r="E1132" s="536" t="s">
        <v>883</v>
      </c>
      <c r="F1132" s="536" t="s">
        <v>880</v>
      </c>
      <c r="G1132" s="536" t="s">
        <v>1042</v>
      </c>
      <c r="H1132" s="569" t="s">
        <v>622</v>
      </c>
      <c r="I1132" s="381">
        <v>2</v>
      </c>
      <c r="J1132" s="536" t="s">
        <v>605</v>
      </c>
      <c r="K1132" s="325">
        <v>0</v>
      </c>
      <c r="L1132" s="325">
        <v>7626</v>
      </c>
      <c r="M1132" s="325">
        <v>164</v>
      </c>
      <c r="N1132" s="325">
        <f t="shared" si="20"/>
        <v>7790</v>
      </c>
    </row>
    <row r="1133" spans="1:14" s="804" customFormat="1">
      <c r="A1133" s="565" t="s">
        <v>906</v>
      </c>
      <c r="B1133" s="565" t="s">
        <v>906</v>
      </c>
      <c r="C1133" s="565" t="s">
        <v>914</v>
      </c>
      <c r="D1133" s="381">
        <v>2012</v>
      </c>
      <c r="E1133" s="536" t="s">
        <v>883</v>
      </c>
      <c r="F1133" s="536" t="s">
        <v>880</v>
      </c>
      <c r="G1133" s="536" t="s">
        <v>1042</v>
      </c>
      <c r="H1133" s="569" t="s">
        <v>767</v>
      </c>
      <c r="I1133" s="381">
        <v>2</v>
      </c>
      <c r="J1133" s="536" t="s">
        <v>605</v>
      </c>
      <c r="K1133" s="325">
        <v>0</v>
      </c>
      <c r="L1133" s="325">
        <v>0</v>
      </c>
      <c r="M1133" s="325">
        <v>41</v>
      </c>
      <c r="N1133" s="325">
        <f t="shared" ref="N1133:N1251" si="21">K1133+L1133+M1133</f>
        <v>41</v>
      </c>
    </row>
    <row r="1134" spans="1:14" s="804" customFormat="1">
      <c r="A1134" s="565" t="s">
        <v>906</v>
      </c>
      <c r="B1134" s="565" t="s">
        <v>906</v>
      </c>
      <c r="C1134" s="565" t="s">
        <v>914</v>
      </c>
      <c r="D1134" s="381">
        <v>2012</v>
      </c>
      <c r="E1134" s="536" t="s">
        <v>883</v>
      </c>
      <c r="F1134" s="536" t="s">
        <v>880</v>
      </c>
      <c r="G1134" s="536" t="s">
        <v>1042</v>
      </c>
      <c r="H1134" s="569" t="s">
        <v>690</v>
      </c>
      <c r="I1134" s="325">
        <v>3</v>
      </c>
      <c r="J1134" s="536" t="s">
        <v>605</v>
      </c>
      <c r="K1134" s="325">
        <v>0</v>
      </c>
      <c r="L1134" s="325">
        <v>119</v>
      </c>
      <c r="M1134" s="325">
        <v>0</v>
      </c>
      <c r="N1134" s="325">
        <f t="shared" si="21"/>
        <v>119</v>
      </c>
    </row>
    <row r="1135" spans="1:14" s="804" customFormat="1">
      <c r="A1135" s="565" t="s">
        <v>906</v>
      </c>
      <c r="B1135" s="565" t="s">
        <v>906</v>
      </c>
      <c r="C1135" s="565" t="s">
        <v>914</v>
      </c>
      <c r="D1135" s="381">
        <v>2012</v>
      </c>
      <c r="E1135" s="536" t="s">
        <v>883</v>
      </c>
      <c r="F1135" s="536" t="s">
        <v>880</v>
      </c>
      <c r="G1135" s="536" t="s">
        <v>1042</v>
      </c>
      <c r="H1135" s="569" t="s">
        <v>1075</v>
      </c>
      <c r="I1135" s="325">
        <v>2</v>
      </c>
      <c r="J1135" s="536" t="s">
        <v>605</v>
      </c>
      <c r="K1135" s="325">
        <v>0</v>
      </c>
      <c r="L1135" s="325">
        <v>1859</v>
      </c>
      <c r="M1135" s="325">
        <v>43</v>
      </c>
      <c r="N1135" s="325">
        <f t="shared" si="21"/>
        <v>1902</v>
      </c>
    </row>
    <row r="1136" spans="1:14" s="804" customFormat="1">
      <c r="A1136" s="565" t="s">
        <v>906</v>
      </c>
      <c r="B1136" s="565" t="s">
        <v>906</v>
      </c>
      <c r="C1136" s="565" t="s">
        <v>914</v>
      </c>
      <c r="D1136" s="381">
        <v>2012</v>
      </c>
      <c r="E1136" s="536" t="s">
        <v>883</v>
      </c>
      <c r="F1136" s="536" t="s">
        <v>880</v>
      </c>
      <c r="G1136" s="536" t="s">
        <v>1042</v>
      </c>
      <c r="H1136" s="569" t="s">
        <v>633</v>
      </c>
      <c r="I1136" s="325">
        <v>3</v>
      </c>
      <c r="J1136" s="536" t="s">
        <v>1136</v>
      </c>
      <c r="K1136" s="325">
        <v>0</v>
      </c>
      <c r="L1136" s="325">
        <v>2</v>
      </c>
      <c r="M1136" s="325">
        <v>0</v>
      </c>
      <c r="N1136" s="325">
        <f t="shared" si="21"/>
        <v>2</v>
      </c>
    </row>
    <row r="1137" spans="1:14" s="804" customFormat="1">
      <c r="A1137" s="565" t="s">
        <v>906</v>
      </c>
      <c r="B1137" s="565" t="s">
        <v>906</v>
      </c>
      <c r="C1137" s="565" t="s">
        <v>914</v>
      </c>
      <c r="D1137" s="381">
        <v>2012</v>
      </c>
      <c r="E1137" s="536" t="s">
        <v>883</v>
      </c>
      <c r="F1137" s="536" t="s">
        <v>880</v>
      </c>
      <c r="G1137" s="536" t="s">
        <v>1042</v>
      </c>
      <c r="H1137" s="569" t="s">
        <v>656</v>
      </c>
      <c r="I1137" s="325">
        <v>3</v>
      </c>
      <c r="J1137" s="536" t="s">
        <v>1136</v>
      </c>
      <c r="K1137" s="325">
        <v>0</v>
      </c>
      <c r="L1137" s="325">
        <v>267</v>
      </c>
      <c r="M1137" s="325">
        <v>0</v>
      </c>
      <c r="N1137" s="325">
        <f t="shared" si="21"/>
        <v>267</v>
      </c>
    </row>
    <row r="1138" spans="1:14" s="804" customFormat="1">
      <c r="A1138" s="565" t="s">
        <v>906</v>
      </c>
      <c r="B1138" s="565" t="s">
        <v>906</v>
      </c>
      <c r="C1138" s="565" t="s">
        <v>914</v>
      </c>
      <c r="D1138" s="381">
        <v>2012</v>
      </c>
      <c r="E1138" s="536" t="s">
        <v>883</v>
      </c>
      <c r="F1138" s="536" t="s">
        <v>880</v>
      </c>
      <c r="G1138" s="536" t="s">
        <v>1042</v>
      </c>
      <c r="H1138" s="569" t="s">
        <v>639</v>
      </c>
      <c r="I1138" s="325">
        <v>3</v>
      </c>
      <c r="J1138" s="536" t="s">
        <v>1136</v>
      </c>
      <c r="K1138" s="325">
        <v>0</v>
      </c>
      <c r="L1138" s="325">
        <v>4</v>
      </c>
      <c r="M1138" s="325">
        <v>0</v>
      </c>
      <c r="N1138" s="325">
        <f t="shared" si="21"/>
        <v>4</v>
      </c>
    </row>
    <row r="1139" spans="1:14" s="804" customFormat="1">
      <c r="A1139" s="565" t="s">
        <v>906</v>
      </c>
      <c r="B1139" s="565" t="s">
        <v>906</v>
      </c>
      <c r="C1139" s="565" t="s">
        <v>914</v>
      </c>
      <c r="D1139" s="381">
        <v>2012</v>
      </c>
      <c r="E1139" s="536" t="s">
        <v>883</v>
      </c>
      <c r="F1139" s="536" t="s">
        <v>880</v>
      </c>
      <c r="G1139" s="536" t="s">
        <v>1042</v>
      </c>
      <c r="H1139" s="569" t="s">
        <v>640</v>
      </c>
      <c r="I1139" s="325">
        <v>3</v>
      </c>
      <c r="J1139" s="536" t="s">
        <v>1136</v>
      </c>
      <c r="K1139" s="325">
        <v>0</v>
      </c>
      <c r="L1139" s="325">
        <v>24</v>
      </c>
      <c r="M1139" s="325">
        <v>0</v>
      </c>
      <c r="N1139" s="325">
        <f t="shared" si="21"/>
        <v>24</v>
      </c>
    </row>
    <row r="1140" spans="1:14" s="804" customFormat="1">
      <c r="A1140" s="565" t="s">
        <v>906</v>
      </c>
      <c r="B1140" s="565" t="s">
        <v>906</v>
      </c>
      <c r="C1140" s="565" t="s">
        <v>914</v>
      </c>
      <c r="D1140" s="381">
        <v>2012</v>
      </c>
      <c r="E1140" s="536" t="s">
        <v>883</v>
      </c>
      <c r="F1140" s="536" t="s">
        <v>880</v>
      </c>
      <c r="G1140" s="536" t="s">
        <v>1042</v>
      </c>
      <c r="H1140" s="569" t="s">
        <v>641</v>
      </c>
      <c r="I1140" s="325">
        <v>3</v>
      </c>
      <c r="J1140" s="536" t="s">
        <v>1136</v>
      </c>
      <c r="K1140" s="325">
        <v>0</v>
      </c>
      <c r="L1140" s="325">
        <v>178</v>
      </c>
      <c r="M1140" s="325">
        <v>0</v>
      </c>
      <c r="N1140" s="325">
        <f t="shared" si="21"/>
        <v>178</v>
      </c>
    </row>
    <row r="1141" spans="1:14" s="804" customFormat="1">
      <c r="A1141" s="565" t="s">
        <v>906</v>
      </c>
      <c r="B1141" s="565" t="s">
        <v>906</v>
      </c>
      <c r="C1141" s="565" t="s">
        <v>914</v>
      </c>
      <c r="D1141" s="381">
        <v>2012</v>
      </c>
      <c r="E1141" s="536" t="s">
        <v>883</v>
      </c>
      <c r="F1141" s="536" t="s">
        <v>880</v>
      </c>
      <c r="G1141" s="536" t="s">
        <v>1042</v>
      </c>
      <c r="H1141" s="569" t="s">
        <v>1165</v>
      </c>
      <c r="I1141" s="325">
        <v>1</v>
      </c>
      <c r="J1141" s="536" t="s">
        <v>1136</v>
      </c>
      <c r="K1141" s="325">
        <v>0</v>
      </c>
      <c r="L1141" s="325">
        <v>297</v>
      </c>
      <c r="M1141" s="325">
        <v>0</v>
      </c>
      <c r="N1141" s="325">
        <f t="shared" si="21"/>
        <v>297</v>
      </c>
    </row>
    <row r="1142" spans="1:14" s="804" customFormat="1">
      <c r="A1142" s="565" t="s">
        <v>906</v>
      </c>
      <c r="B1142" s="565" t="s">
        <v>906</v>
      </c>
      <c r="C1142" s="565" t="s">
        <v>914</v>
      </c>
      <c r="D1142" s="381">
        <v>2012</v>
      </c>
      <c r="E1142" s="536" t="s">
        <v>883</v>
      </c>
      <c r="F1142" s="536" t="s">
        <v>880</v>
      </c>
      <c r="G1142" s="536" t="s">
        <v>1042</v>
      </c>
      <c r="H1142" s="569" t="s">
        <v>664</v>
      </c>
      <c r="I1142" s="325">
        <v>3</v>
      </c>
      <c r="J1142" s="536" t="s">
        <v>1136</v>
      </c>
      <c r="K1142" s="325">
        <v>0</v>
      </c>
      <c r="L1142" s="325">
        <v>132</v>
      </c>
      <c r="M1142" s="325">
        <v>0</v>
      </c>
      <c r="N1142" s="325">
        <f t="shared" si="21"/>
        <v>132</v>
      </c>
    </row>
    <row r="1143" spans="1:14" s="804" customFormat="1">
      <c r="A1143" s="565" t="s">
        <v>906</v>
      </c>
      <c r="B1143" s="565" t="s">
        <v>906</v>
      </c>
      <c r="C1143" s="565" t="s">
        <v>914</v>
      </c>
      <c r="D1143" s="381">
        <v>2012</v>
      </c>
      <c r="E1143" s="536" t="s">
        <v>883</v>
      </c>
      <c r="F1143" s="536" t="s">
        <v>880</v>
      </c>
      <c r="G1143" s="536" t="s">
        <v>874</v>
      </c>
      <c r="H1143" s="569" t="s">
        <v>996</v>
      </c>
      <c r="I1143" s="381">
        <v>2</v>
      </c>
      <c r="J1143" s="536" t="s">
        <v>1136</v>
      </c>
      <c r="K1143" s="325">
        <v>0</v>
      </c>
      <c r="L1143" s="325">
        <v>127</v>
      </c>
      <c r="M1143" s="325">
        <v>0</v>
      </c>
      <c r="N1143" s="325">
        <f t="shared" si="21"/>
        <v>127</v>
      </c>
    </row>
    <row r="1144" spans="1:14" s="804" customFormat="1">
      <c r="A1144" s="565" t="s">
        <v>906</v>
      </c>
      <c r="B1144" s="565" t="s">
        <v>906</v>
      </c>
      <c r="C1144" s="565" t="s">
        <v>914</v>
      </c>
      <c r="D1144" s="381">
        <v>2012</v>
      </c>
      <c r="E1144" s="536" t="s">
        <v>883</v>
      </c>
      <c r="F1144" s="536" t="s">
        <v>880</v>
      </c>
      <c r="G1144" s="536" t="s">
        <v>1042</v>
      </c>
      <c r="H1144" s="569" t="s">
        <v>21</v>
      </c>
      <c r="I1144" s="325">
        <v>3</v>
      </c>
      <c r="J1144" s="536" t="s">
        <v>1136</v>
      </c>
      <c r="K1144" s="325">
        <v>0</v>
      </c>
      <c r="L1144" s="325">
        <v>58</v>
      </c>
      <c r="M1144" s="325">
        <v>0</v>
      </c>
      <c r="N1144" s="325">
        <f t="shared" si="21"/>
        <v>58</v>
      </c>
    </row>
    <row r="1145" spans="1:14" s="804" customFormat="1">
      <c r="A1145" s="565" t="s">
        <v>906</v>
      </c>
      <c r="B1145" s="565" t="s">
        <v>906</v>
      </c>
      <c r="C1145" s="565" t="s">
        <v>914</v>
      </c>
      <c r="D1145" s="381">
        <v>2012</v>
      </c>
      <c r="E1145" s="536" t="s">
        <v>883</v>
      </c>
      <c r="F1145" s="536" t="s">
        <v>880</v>
      </c>
      <c r="G1145" s="536" t="s">
        <v>1042</v>
      </c>
      <c r="H1145" s="569" t="s">
        <v>516</v>
      </c>
      <c r="I1145" s="325">
        <v>2</v>
      </c>
      <c r="J1145" s="536" t="s">
        <v>1136</v>
      </c>
      <c r="K1145" s="325">
        <v>0</v>
      </c>
      <c r="L1145" s="325">
        <v>0</v>
      </c>
      <c r="M1145" s="325">
        <v>1</v>
      </c>
      <c r="N1145" s="325">
        <f t="shared" si="21"/>
        <v>1</v>
      </c>
    </row>
    <row r="1146" spans="1:14" s="804" customFormat="1">
      <c r="A1146" s="565" t="s">
        <v>906</v>
      </c>
      <c r="B1146" s="565" t="s">
        <v>906</v>
      </c>
      <c r="C1146" s="565" t="s">
        <v>914</v>
      </c>
      <c r="D1146" s="381">
        <v>2012</v>
      </c>
      <c r="E1146" s="536" t="s">
        <v>883</v>
      </c>
      <c r="F1146" s="536" t="s">
        <v>880</v>
      </c>
      <c r="G1146" s="536" t="s">
        <v>1042</v>
      </c>
      <c r="H1146" s="569" t="s">
        <v>1038</v>
      </c>
      <c r="I1146" s="325">
        <v>3</v>
      </c>
      <c r="J1146" s="536" t="s">
        <v>1136</v>
      </c>
      <c r="K1146" s="325">
        <v>0</v>
      </c>
      <c r="L1146" s="325">
        <v>13</v>
      </c>
      <c r="M1146" s="325">
        <v>11</v>
      </c>
      <c r="N1146" s="325">
        <f t="shared" si="21"/>
        <v>24</v>
      </c>
    </row>
    <row r="1147" spans="1:14" s="804" customFormat="1">
      <c r="A1147" s="565" t="s">
        <v>906</v>
      </c>
      <c r="B1147" s="565" t="s">
        <v>906</v>
      </c>
      <c r="C1147" s="565" t="s">
        <v>914</v>
      </c>
      <c r="D1147" s="381">
        <v>2012</v>
      </c>
      <c r="E1147" s="536" t="s">
        <v>883</v>
      </c>
      <c r="F1147" s="536" t="s">
        <v>880</v>
      </c>
      <c r="G1147" s="536" t="s">
        <v>1042</v>
      </c>
      <c r="H1147" s="569" t="s">
        <v>1001</v>
      </c>
      <c r="I1147" s="381">
        <v>1</v>
      </c>
      <c r="J1147" s="536" t="s">
        <v>1136</v>
      </c>
      <c r="K1147" s="325">
        <v>0</v>
      </c>
      <c r="L1147" s="325">
        <v>16182</v>
      </c>
      <c r="M1147" s="325">
        <v>3</v>
      </c>
      <c r="N1147" s="325">
        <f t="shared" si="21"/>
        <v>16185</v>
      </c>
    </row>
    <row r="1148" spans="1:14" s="804" customFormat="1">
      <c r="A1148" s="565" t="s">
        <v>906</v>
      </c>
      <c r="B1148" s="565" t="s">
        <v>906</v>
      </c>
      <c r="C1148" s="565" t="s">
        <v>914</v>
      </c>
      <c r="D1148" s="381">
        <v>2012</v>
      </c>
      <c r="E1148" s="536" t="s">
        <v>883</v>
      </c>
      <c r="F1148" s="536" t="s">
        <v>880</v>
      </c>
      <c r="G1148" s="536" t="s">
        <v>1042</v>
      </c>
      <c r="H1148" s="569" t="s">
        <v>586</v>
      </c>
      <c r="I1148" s="325">
        <v>2</v>
      </c>
      <c r="J1148" s="536" t="s">
        <v>1136</v>
      </c>
      <c r="K1148" s="325">
        <v>0</v>
      </c>
      <c r="L1148" s="325">
        <v>3890</v>
      </c>
      <c r="M1148" s="325">
        <v>3</v>
      </c>
      <c r="N1148" s="325">
        <f t="shared" si="21"/>
        <v>3893</v>
      </c>
    </row>
    <row r="1149" spans="1:14" s="804" customFormat="1">
      <c r="A1149" s="565" t="s">
        <v>906</v>
      </c>
      <c r="B1149" s="565" t="s">
        <v>906</v>
      </c>
      <c r="C1149" s="565" t="s">
        <v>914</v>
      </c>
      <c r="D1149" s="381">
        <v>2012</v>
      </c>
      <c r="E1149" s="536" t="s">
        <v>883</v>
      </c>
      <c r="F1149" s="536" t="s">
        <v>880</v>
      </c>
      <c r="G1149" s="536" t="s">
        <v>1042</v>
      </c>
      <c r="H1149" s="569" t="s">
        <v>1003</v>
      </c>
      <c r="I1149" s="325">
        <v>1</v>
      </c>
      <c r="J1149" s="536" t="s">
        <v>1136</v>
      </c>
      <c r="K1149" s="325">
        <v>0</v>
      </c>
      <c r="L1149" s="325">
        <v>116</v>
      </c>
      <c r="M1149" s="325">
        <v>54</v>
      </c>
      <c r="N1149" s="325">
        <f t="shared" si="21"/>
        <v>170</v>
      </c>
    </row>
    <row r="1150" spans="1:14" s="804" customFormat="1">
      <c r="A1150" s="565" t="s">
        <v>906</v>
      </c>
      <c r="B1150" s="565" t="s">
        <v>906</v>
      </c>
      <c r="C1150" s="565" t="s">
        <v>914</v>
      </c>
      <c r="D1150" s="381">
        <v>2012</v>
      </c>
      <c r="E1150" s="536" t="s">
        <v>883</v>
      </c>
      <c r="F1150" s="536" t="s">
        <v>880</v>
      </c>
      <c r="G1150" s="536" t="s">
        <v>1042</v>
      </c>
      <c r="H1150" s="569" t="s">
        <v>652</v>
      </c>
      <c r="I1150" s="325">
        <v>3</v>
      </c>
      <c r="J1150" s="536" t="s">
        <v>1136</v>
      </c>
      <c r="K1150" s="325">
        <v>0</v>
      </c>
      <c r="L1150" s="325">
        <v>140</v>
      </c>
      <c r="M1150" s="325">
        <v>1</v>
      </c>
      <c r="N1150" s="325">
        <f t="shared" si="21"/>
        <v>141</v>
      </c>
    </row>
    <row r="1151" spans="1:14" s="804" customFormat="1">
      <c r="A1151" s="565" t="s">
        <v>906</v>
      </c>
      <c r="B1151" s="565" t="s">
        <v>906</v>
      </c>
      <c r="C1151" s="565" t="s">
        <v>914</v>
      </c>
      <c r="D1151" s="381">
        <v>2012</v>
      </c>
      <c r="E1151" s="536" t="s">
        <v>883</v>
      </c>
      <c r="F1151" s="536" t="s">
        <v>880</v>
      </c>
      <c r="G1151" s="536" t="s">
        <v>1042</v>
      </c>
      <c r="H1151" s="569" t="s">
        <v>688</v>
      </c>
      <c r="I1151" s="325">
        <v>3</v>
      </c>
      <c r="J1151" s="536" t="s">
        <v>1136</v>
      </c>
      <c r="K1151" s="325">
        <v>0</v>
      </c>
      <c r="L1151" s="325">
        <v>4</v>
      </c>
      <c r="M1151" s="325">
        <v>0</v>
      </c>
      <c r="N1151" s="325">
        <f t="shared" si="21"/>
        <v>4</v>
      </c>
    </row>
    <row r="1152" spans="1:14" s="804" customFormat="1">
      <c r="A1152" s="565" t="s">
        <v>906</v>
      </c>
      <c r="B1152" s="565" t="s">
        <v>906</v>
      </c>
      <c r="C1152" s="565" t="s">
        <v>914</v>
      </c>
      <c r="D1152" s="381">
        <v>2012</v>
      </c>
      <c r="E1152" s="536" t="s">
        <v>883</v>
      </c>
      <c r="F1152" s="536" t="s">
        <v>880</v>
      </c>
      <c r="G1152" s="536" t="s">
        <v>1042</v>
      </c>
      <c r="H1152" s="569" t="s">
        <v>1030</v>
      </c>
      <c r="I1152" s="325">
        <v>2</v>
      </c>
      <c r="J1152" s="536" t="s">
        <v>1136</v>
      </c>
      <c r="K1152" s="325">
        <v>0</v>
      </c>
      <c r="L1152" s="325">
        <v>441</v>
      </c>
      <c r="M1152" s="325">
        <v>0</v>
      </c>
      <c r="N1152" s="325">
        <f t="shared" si="21"/>
        <v>441</v>
      </c>
    </row>
    <row r="1153" spans="1:14" s="804" customFormat="1">
      <c r="A1153" s="565" t="s">
        <v>906</v>
      </c>
      <c r="B1153" s="565" t="s">
        <v>906</v>
      </c>
      <c r="C1153" s="565" t="s">
        <v>914</v>
      </c>
      <c r="D1153" s="381">
        <v>2012</v>
      </c>
      <c r="E1153" s="536" t="s">
        <v>883</v>
      </c>
      <c r="F1153" s="536" t="s">
        <v>880</v>
      </c>
      <c r="G1153" s="536" t="s">
        <v>1042</v>
      </c>
      <c r="H1153" s="569" t="s">
        <v>1005</v>
      </c>
      <c r="I1153" s="325">
        <v>2</v>
      </c>
      <c r="J1153" s="536" t="s">
        <v>1136</v>
      </c>
      <c r="K1153" s="325">
        <v>0</v>
      </c>
      <c r="L1153" s="325">
        <v>1977</v>
      </c>
      <c r="M1153" s="325">
        <v>6</v>
      </c>
      <c r="N1153" s="325">
        <f t="shared" si="21"/>
        <v>1983</v>
      </c>
    </row>
    <row r="1154" spans="1:14" s="804" customFormat="1">
      <c r="A1154" s="565" t="s">
        <v>906</v>
      </c>
      <c r="B1154" s="565" t="s">
        <v>906</v>
      </c>
      <c r="C1154" s="565" t="s">
        <v>914</v>
      </c>
      <c r="D1154" s="381">
        <v>2012</v>
      </c>
      <c r="E1154" s="536" t="s">
        <v>883</v>
      </c>
      <c r="F1154" s="536" t="s">
        <v>880</v>
      </c>
      <c r="G1154" s="536" t="s">
        <v>1042</v>
      </c>
      <c r="H1154" s="569" t="s">
        <v>622</v>
      </c>
      <c r="I1154" s="381">
        <v>2</v>
      </c>
      <c r="J1154" s="536" t="s">
        <v>1136</v>
      </c>
      <c r="K1154" s="325">
        <v>0</v>
      </c>
      <c r="L1154" s="325">
        <v>0</v>
      </c>
      <c r="M1154" s="325">
        <v>1</v>
      </c>
      <c r="N1154" s="325">
        <f t="shared" si="21"/>
        <v>1</v>
      </c>
    </row>
    <row r="1155" spans="1:14" s="804" customFormat="1">
      <c r="A1155" s="565" t="s">
        <v>906</v>
      </c>
      <c r="B1155" s="565" t="s">
        <v>906</v>
      </c>
      <c r="C1155" s="565" t="s">
        <v>914</v>
      </c>
      <c r="D1155" s="381">
        <v>2012</v>
      </c>
      <c r="E1155" s="536" t="s">
        <v>883</v>
      </c>
      <c r="F1155" s="536" t="s">
        <v>880</v>
      </c>
      <c r="G1155" s="536" t="s">
        <v>1042</v>
      </c>
      <c r="H1155" s="569" t="s">
        <v>1285</v>
      </c>
      <c r="I1155" s="325">
        <v>3</v>
      </c>
      <c r="J1155" s="536" t="s">
        <v>606</v>
      </c>
      <c r="K1155" s="325">
        <v>0</v>
      </c>
      <c r="L1155" s="325">
        <v>61</v>
      </c>
      <c r="M1155" s="325">
        <v>0</v>
      </c>
      <c r="N1155" s="325">
        <f t="shared" si="21"/>
        <v>61</v>
      </c>
    </row>
    <row r="1156" spans="1:14" s="804" customFormat="1">
      <c r="A1156" s="565" t="s">
        <v>906</v>
      </c>
      <c r="B1156" s="565" t="s">
        <v>906</v>
      </c>
      <c r="C1156" s="565" t="s">
        <v>914</v>
      </c>
      <c r="D1156" s="381">
        <v>2012</v>
      </c>
      <c r="E1156" s="536" t="s">
        <v>883</v>
      </c>
      <c r="F1156" s="536" t="s">
        <v>880</v>
      </c>
      <c r="G1156" s="536" t="s">
        <v>1042</v>
      </c>
      <c r="H1156" s="569" t="s">
        <v>638</v>
      </c>
      <c r="I1156" s="325">
        <v>2</v>
      </c>
      <c r="J1156" s="536" t="s">
        <v>606</v>
      </c>
      <c r="K1156" s="325">
        <v>0</v>
      </c>
      <c r="L1156" s="325">
        <v>1037</v>
      </c>
      <c r="M1156" s="325">
        <v>0</v>
      </c>
      <c r="N1156" s="325">
        <f t="shared" si="21"/>
        <v>1037</v>
      </c>
    </row>
    <row r="1157" spans="1:14" s="804" customFormat="1">
      <c r="A1157" s="565" t="s">
        <v>906</v>
      </c>
      <c r="B1157" s="565" t="s">
        <v>906</v>
      </c>
      <c r="C1157" s="565" t="s">
        <v>914</v>
      </c>
      <c r="D1157" s="381">
        <v>2012</v>
      </c>
      <c r="E1157" s="536" t="s">
        <v>883</v>
      </c>
      <c r="F1157" s="536" t="s">
        <v>880</v>
      </c>
      <c r="G1157" s="536" t="s">
        <v>1042</v>
      </c>
      <c r="H1157" s="569" t="s">
        <v>967</v>
      </c>
      <c r="I1157" s="325">
        <v>1</v>
      </c>
      <c r="J1157" s="536" t="s">
        <v>606</v>
      </c>
      <c r="K1157" s="325">
        <v>0</v>
      </c>
      <c r="L1157" s="325">
        <v>8</v>
      </c>
      <c r="M1157" s="325">
        <v>0</v>
      </c>
      <c r="N1157" s="325">
        <f t="shared" si="21"/>
        <v>8</v>
      </c>
    </row>
    <row r="1158" spans="1:14" s="804" customFormat="1">
      <c r="A1158" s="565" t="s">
        <v>906</v>
      </c>
      <c r="B1158" s="565" t="s">
        <v>906</v>
      </c>
      <c r="C1158" s="565" t="s">
        <v>914</v>
      </c>
      <c r="D1158" s="381">
        <v>2012</v>
      </c>
      <c r="E1158" s="536" t="s">
        <v>883</v>
      </c>
      <c r="F1158" s="536" t="s">
        <v>880</v>
      </c>
      <c r="G1158" s="536" t="s">
        <v>1042</v>
      </c>
      <c r="H1158" s="569" t="s">
        <v>768</v>
      </c>
      <c r="I1158" s="325">
        <v>3</v>
      </c>
      <c r="J1158" s="536" t="s">
        <v>606</v>
      </c>
      <c r="K1158" s="325">
        <v>0</v>
      </c>
      <c r="L1158" s="325">
        <v>132</v>
      </c>
      <c r="M1158" s="325">
        <v>0</v>
      </c>
      <c r="N1158" s="325">
        <f t="shared" si="21"/>
        <v>132</v>
      </c>
    </row>
    <row r="1159" spans="1:14" s="804" customFormat="1">
      <c r="A1159" s="565" t="s">
        <v>906</v>
      </c>
      <c r="B1159" s="565" t="s">
        <v>906</v>
      </c>
      <c r="C1159" s="565" t="s">
        <v>914</v>
      </c>
      <c r="D1159" s="381">
        <v>2012</v>
      </c>
      <c r="E1159" s="536" t="s">
        <v>883</v>
      </c>
      <c r="F1159" s="536" t="s">
        <v>880</v>
      </c>
      <c r="G1159" s="536" t="s">
        <v>1042</v>
      </c>
      <c r="H1159" s="569" t="s">
        <v>114</v>
      </c>
      <c r="I1159" s="325">
        <v>3</v>
      </c>
      <c r="J1159" s="536" t="s">
        <v>606</v>
      </c>
      <c r="K1159" s="325">
        <v>0</v>
      </c>
      <c r="L1159" s="325">
        <v>99</v>
      </c>
      <c r="M1159" s="325">
        <v>0</v>
      </c>
      <c r="N1159" s="325">
        <f t="shared" si="21"/>
        <v>99</v>
      </c>
    </row>
    <row r="1160" spans="1:14" s="804" customFormat="1">
      <c r="A1160" s="565" t="s">
        <v>906</v>
      </c>
      <c r="B1160" s="565" t="s">
        <v>906</v>
      </c>
      <c r="C1160" s="565" t="s">
        <v>914</v>
      </c>
      <c r="D1160" s="381">
        <v>2012</v>
      </c>
      <c r="E1160" s="536" t="s">
        <v>883</v>
      </c>
      <c r="F1160" s="536" t="s">
        <v>880</v>
      </c>
      <c r="G1160" s="536" t="s">
        <v>1042</v>
      </c>
      <c r="H1160" s="569" t="s">
        <v>1050</v>
      </c>
      <c r="I1160" s="325">
        <v>1</v>
      </c>
      <c r="J1160" s="536" t="s">
        <v>606</v>
      </c>
      <c r="K1160" s="325">
        <v>0</v>
      </c>
      <c r="L1160" s="325">
        <v>13</v>
      </c>
      <c r="M1160" s="325">
        <v>0</v>
      </c>
      <c r="N1160" s="325">
        <f t="shared" si="21"/>
        <v>13</v>
      </c>
    </row>
    <row r="1161" spans="1:14" s="804" customFormat="1">
      <c r="A1161" s="565" t="s">
        <v>906</v>
      </c>
      <c r="B1161" s="565" t="s">
        <v>906</v>
      </c>
      <c r="C1161" s="565" t="s">
        <v>914</v>
      </c>
      <c r="D1161" s="381">
        <v>2012</v>
      </c>
      <c r="E1161" s="536" t="s">
        <v>883</v>
      </c>
      <c r="F1161" s="536" t="s">
        <v>880</v>
      </c>
      <c r="G1161" s="536" t="s">
        <v>1042</v>
      </c>
      <c r="H1161" s="569" t="s">
        <v>997</v>
      </c>
      <c r="I1161" s="325">
        <v>1</v>
      </c>
      <c r="J1161" s="536" t="s">
        <v>606</v>
      </c>
      <c r="K1161" s="325">
        <v>0</v>
      </c>
      <c r="L1161" s="325">
        <v>2</v>
      </c>
      <c r="M1161" s="325">
        <v>0</v>
      </c>
      <c r="N1161" s="325">
        <f t="shared" si="21"/>
        <v>2</v>
      </c>
    </row>
    <row r="1162" spans="1:14" s="804" customFormat="1">
      <c r="A1162" s="565" t="s">
        <v>906</v>
      </c>
      <c r="B1162" s="565" t="s">
        <v>906</v>
      </c>
      <c r="C1162" s="565" t="s">
        <v>914</v>
      </c>
      <c r="D1162" s="381">
        <v>2012</v>
      </c>
      <c r="E1162" s="536" t="s">
        <v>883</v>
      </c>
      <c r="F1162" s="536" t="s">
        <v>880</v>
      </c>
      <c r="G1162" s="536" t="s">
        <v>1042</v>
      </c>
      <c r="H1162" s="569" t="s">
        <v>998</v>
      </c>
      <c r="I1162" s="325">
        <v>1</v>
      </c>
      <c r="J1162" s="536" t="s">
        <v>606</v>
      </c>
      <c r="K1162" s="325">
        <v>0</v>
      </c>
      <c r="L1162" s="325">
        <v>8</v>
      </c>
      <c r="M1162" s="325">
        <v>0</v>
      </c>
      <c r="N1162" s="325">
        <f t="shared" si="21"/>
        <v>8</v>
      </c>
    </row>
    <row r="1163" spans="1:14" s="804" customFormat="1">
      <c r="A1163" s="565" t="s">
        <v>906</v>
      </c>
      <c r="B1163" s="565" t="s">
        <v>906</v>
      </c>
      <c r="C1163" s="565" t="s">
        <v>914</v>
      </c>
      <c r="D1163" s="381">
        <v>2012</v>
      </c>
      <c r="E1163" s="536" t="s">
        <v>883</v>
      </c>
      <c r="F1163" s="536" t="s">
        <v>880</v>
      </c>
      <c r="G1163" s="536" t="s">
        <v>1042</v>
      </c>
      <c r="H1163" s="569" t="s">
        <v>999</v>
      </c>
      <c r="I1163" s="325">
        <v>1</v>
      </c>
      <c r="J1163" s="536" t="s">
        <v>606</v>
      </c>
      <c r="K1163" s="325">
        <v>0</v>
      </c>
      <c r="L1163" s="325">
        <v>8</v>
      </c>
      <c r="M1163" s="325">
        <v>0</v>
      </c>
      <c r="N1163" s="325">
        <f t="shared" si="21"/>
        <v>8</v>
      </c>
    </row>
    <row r="1164" spans="1:14" s="804" customFormat="1">
      <c r="A1164" s="565" t="s">
        <v>906</v>
      </c>
      <c r="B1164" s="565" t="s">
        <v>906</v>
      </c>
      <c r="C1164" s="565" t="s">
        <v>914</v>
      </c>
      <c r="D1164" s="381">
        <v>2012</v>
      </c>
      <c r="E1164" s="536" t="s">
        <v>883</v>
      </c>
      <c r="F1164" s="536" t="s">
        <v>880</v>
      </c>
      <c r="G1164" s="536" t="s">
        <v>1042</v>
      </c>
      <c r="H1164" s="569" t="s">
        <v>144</v>
      </c>
      <c r="I1164" s="325">
        <v>1</v>
      </c>
      <c r="J1164" s="536" t="s">
        <v>606</v>
      </c>
      <c r="K1164" s="325">
        <v>0</v>
      </c>
      <c r="L1164" s="325">
        <v>3</v>
      </c>
      <c r="M1164" s="325">
        <v>0</v>
      </c>
      <c r="N1164" s="325">
        <f t="shared" si="21"/>
        <v>3</v>
      </c>
    </row>
    <row r="1165" spans="1:14" s="804" customFormat="1">
      <c r="A1165" s="565" t="s">
        <v>906</v>
      </c>
      <c r="B1165" s="565" t="s">
        <v>906</v>
      </c>
      <c r="C1165" s="565" t="s">
        <v>914</v>
      </c>
      <c r="D1165" s="381">
        <v>2012</v>
      </c>
      <c r="E1165" s="536" t="s">
        <v>883</v>
      </c>
      <c r="F1165" s="536" t="s">
        <v>880</v>
      </c>
      <c r="G1165" s="536" t="s">
        <v>1042</v>
      </c>
      <c r="H1165" s="569" t="s">
        <v>23</v>
      </c>
      <c r="I1165" s="325">
        <v>1</v>
      </c>
      <c r="J1165" s="536" t="s">
        <v>606</v>
      </c>
      <c r="K1165" s="325">
        <v>0</v>
      </c>
      <c r="L1165" s="325">
        <v>9</v>
      </c>
      <c r="M1165" s="325">
        <v>0</v>
      </c>
      <c r="N1165" s="325">
        <f t="shared" si="21"/>
        <v>9</v>
      </c>
    </row>
    <row r="1166" spans="1:14" s="804" customFormat="1">
      <c r="A1166" s="565" t="s">
        <v>906</v>
      </c>
      <c r="B1166" s="565" t="s">
        <v>906</v>
      </c>
      <c r="C1166" s="565" t="s">
        <v>914</v>
      </c>
      <c r="D1166" s="381">
        <v>2012</v>
      </c>
      <c r="E1166" s="536" t="s">
        <v>883</v>
      </c>
      <c r="F1166" s="536" t="s">
        <v>880</v>
      </c>
      <c r="G1166" s="536" t="s">
        <v>1042</v>
      </c>
      <c r="H1166" s="569" t="s">
        <v>1003</v>
      </c>
      <c r="I1166" s="325">
        <v>1</v>
      </c>
      <c r="J1166" s="536" t="s">
        <v>606</v>
      </c>
      <c r="K1166" s="325">
        <v>0</v>
      </c>
      <c r="L1166" s="325">
        <v>57</v>
      </c>
      <c r="M1166" s="325">
        <v>0</v>
      </c>
      <c r="N1166" s="325">
        <f t="shared" si="21"/>
        <v>57</v>
      </c>
    </row>
    <row r="1167" spans="1:14" s="804" customFormat="1">
      <c r="A1167" s="565" t="s">
        <v>906</v>
      </c>
      <c r="B1167" s="565" t="s">
        <v>906</v>
      </c>
      <c r="C1167" s="565" t="s">
        <v>914</v>
      </c>
      <c r="D1167" s="381">
        <v>2012</v>
      </c>
      <c r="E1167" s="536" t="s">
        <v>883</v>
      </c>
      <c r="F1167" s="536" t="s">
        <v>880</v>
      </c>
      <c r="G1167" s="536" t="s">
        <v>1042</v>
      </c>
      <c r="H1167" s="569" t="s">
        <v>650</v>
      </c>
      <c r="I1167" s="325">
        <v>3</v>
      </c>
      <c r="J1167" s="536" t="s">
        <v>606</v>
      </c>
      <c r="K1167" s="325">
        <v>0</v>
      </c>
      <c r="L1167" s="325">
        <v>180</v>
      </c>
      <c r="M1167" s="325">
        <v>0</v>
      </c>
      <c r="N1167" s="325">
        <f t="shared" si="21"/>
        <v>180</v>
      </c>
    </row>
    <row r="1168" spans="1:14" s="804" customFormat="1">
      <c r="A1168" s="565" t="s">
        <v>906</v>
      </c>
      <c r="B1168" s="565" t="s">
        <v>906</v>
      </c>
      <c r="C1168" s="565" t="s">
        <v>914</v>
      </c>
      <c r="D1168" s="381">
        <v>2012</v>
      </c>
      <c r="E1168" s="536" t="s">
        <v>883</v>
      </c>
      <c r="F1168" s="536" t="s">
        <v>880</v>
      </c>
      <c r="G1168" s="536" t="s">
        <v>1042</v>
      </c>
      <c r="H1168" s="569" t="s">
        <v>651</v>
      </c>
      <c r="I1168" s="325">
        <v>3</v>
      </c>
      <c r="J1168" s="536" t="s">
        <v>606</v>
      </c>
      <c r="K1168" s="325">
        <v>0</v>
      </c>
      <c r="L1168" s="325">
        <v>165</v>
      </c>
      <c r="M1168" s="325">
        <v>0</v>
      </c>
      <c r="N1168" s="325">
        <f t="shared" si="21"/>
        <v>165</v>
      </c>
    </row>
    <row r="1169" spans="1:14" s="804" customFormat="1">
      <c r="A1169" s="565" t="s">
        <v>906</v>
      </c>
      <c r="B1169" s="565" t="s">
        <v>906</v>
      </c>
      <c r="C1169" s="565" t="s">
        <v>914</v>
      </c>
      <c r="D1169" s="381">
        <v>2012</v>
      </c>
      <c r="E1169" s="536" t="s">
        <v>883</v>
      </c>
      <c r="F1169" s="536" t="s">
        <v>880</v>
      </c>
      <c r="G1169" s="536" t="s">
        <v>1042</v>
      </c>
      <c r="H1169" s="569" t="s">
        <v>956</v>
      </c>
      <c r="I1169" s="325">
        <v>1</v>
      </c>
      <c r="J1169" s="536" t="s">
        <v>606</v>
      </c>
      <c r="K1169" s="325">
        <v>0</v>
      </c>
      <c r="L1169" s="325">
        <v>227</v>
      </c>
      <c r="M1169" s="325">
        <v>0</v>
      </c>
      <c r="N1169" s="325">
        <f t="shared" si="21"/>
        <v>227</v>
      </c>
    </row>
    <row r="1170" spans="1:14" s="804" customFormat="1">
      <c r="A1170" s="565" t="s">
        <v>906</v>
      </c>
      <c r="B1170" s="565" t="s">
        <v>906</v>
      </c>
      <c r="C1170" s="565" t="s">
        <v>914</v>
      </c>
      <c r="D1170" s="381">
        <v>2012</v>
      </c>
      <c r="E1170" s="536" t="s">
        <v>883</v>
      </c>
      <c r="F1170" s="536" t="s">
        <v>880</v>
      </c>
      <c r="G1170" s="536" t="s">
        <v>1042</v>
      </c>
      <c r="H1170" s="569" t="s">
        <v>622</v>
      </c>
      <c r="I1170" s="381">
        <v>2</v>
      </c>
      <c r="J1170" s="536" t="s">
        <v>606</v>
      </c>
      <c r="K1170" s="325">
        <v>0</v>
      </c>
      <c r="L1170" s="325">
        <v>445</v>
      </c>
      <c r="M1170" s="325">
        <v>0</v>
      </c>
      <c r="N1170" s="325">
        <f t="shared" si="21"/>
        <v>445</v>
      </c>
    </row>
    <row r="1171" spans="1:14" s="804" customFormat="1">
      <c r="A1171" s="565" t="s">
        <v>906</v>
      </c>
      <c r="B1171" s="565" t="s">
        <v>906</v>
      </c>
      <c r="C1171" s="565" t="s">
        <v>914</v>
      </c>
      <c r="D1171" s="381">
        <v>2012</v>
      </c>
      <c r="E1171" s="536" t="s">
        <v>883</v>
      </c>
      <c r="F1171" s="536" t="s">
        <v>880</v>
      </c>
      <c r="G1171" s="536" t="s">
        <v>1042</v>
      </c>
      <c r="H1171" s="569" t="s">
        <v>702</v>
      </c>
      <c r="I1171" s="325">
        <v>1</v>
      </c>
      <c r="J1171" s="536" t="s">
        <v>785</v>
      </c>
      <c r="K1171" s="325">
        <v>0</v>
      </c>
      <c r="L1171" s="325">
        <v>1</v>
      </c>
      <c r="M1171" s="325">
        <v>0</v>
      </c>
      <c r="N1171" s="325">
        <f t="shared" si="21"/>
        <v>1</v>
      </c>
    </row>
    <row r="1172" spans="1:14" s="804" customFormat="1">
      <c r="A1172" s="565" t="s">
        <v>906</v>
      </c>
      <c r="B1172" s="565" t="s">
        <v>906</v>
      </c>
      <c r="C1172" s="565" t="s">
        <v>914</v>
      </c>
      <c r="D1172" s="381">
        <v>2012</v>
      </c>
      <c r="E1172" s="536" t="s">
        <v>883</v>
      </c>
      <c r="F1172" s="536" t="s">
        <v>880</v>
      </c>
      <c r="G1172" s="536" t="s">
        <v>1042</v>
      </c>
      <c r="H1172" s="569" t="s">
        <v>997</v>
      </c>
      <c r="I1172" s="325">
        <v>1</v>
      </c>
      <c r="J1172" s="536" t="s">
        <v>785</v>
      </c>
      <c r="K1172" s="325">
        <v>0</v>
      </c>
      <c r="L1172" s="325">
        <v>2</v>
      </c>
      <c r="M1172" s="325">
        <v>0</v>
      </c>
      <c r="N1172" s="325">
        <f t="shared" si="21"/>
        <v>2</v>
      </c>
    </row>
    <row r="1173" spans="1:14" s="804" customFormat="1">
      <c r="A1173" s="565" t="s">
        <v>906</v>
      </c>
      <c r="B1173" s="565" t="s">
        <v>906</v>
      </c>
      <c r="C1173" s="565" t="s">
        <v>914</v>
      </c>
      <c r="D1173" s="381">
        <v>2012</v>
      </c>
      <c r="E1173" s="536" t="s">
        <v>883</v>
      </c>
      <c r="F1173" s="536" t="s">
        <v>880</v>
      </c>
      <c r="G1173" s="536" t="s">
        <v>1042</v>
      </c>
      <c r="H1173" s="569" t="s">
        <v>998</v>
      </c>
      <c r="I1173" s="325">
        <v>1</v>
      </c>
      <c r="J1173" s="536" t="s">
        <v>785</v>
      </c>
      <c r="K1173" s="325">
        <v>0</v>
      </c>
      <c r="L1173" s="325">
        <v>79</v>
      </c>
      <c r="M1173" s="325">
        <v>0</v>
      </c>
      <c r="N1173" s="325">
        <f t="shared" si="21"/>
        <v>79</v>
      </c>
    </row>
    <row r="1174" spans="1:14" s="804" customFormat="1">
      <c r="A1174" s="565" t="s">
        <v>906</v>
      </c>
      <c r="B1174" s="565" t="s">
        <v>906</v>
      </c>
      <c r="C1174" s="565" t="s">
        <v>914</v>
      </c>
      <c r="D1174" s="381">
        <v>2012</v>
      </c>
      <c r="E1174" s="536" t="s">
        <v>883</v>
      </c>
      <c r="F1174" s="536" t="s">
        <v>880</v>
      </c>
      <c r="G1174" s="536" t="s">
        <v>1042</v>
      </c>
      <c r="H1174" s="569" t="s">
        <v>410</v>
      </c>
      <c r="I1174" s="325">
        <v>1</v>
      </c>
      <c r="J1174" s="536" t="s">
        <v>785</v>
      </c>
      <c r="K1174" s="325">
        <v>0</v>
      </c>
      <c r="L1174" s="325">
        <v>1</v>
      </c>
      <c r="M1174" s="325">
        <v>0</v>
      </c>
      <c r="N1174" s="325">
        <f t="shared" si="21"/>
        <v>1</v>
      </c>
    </row>
    <row r="1175" spans="1:14" s="804" customFormat="1">
      <c r="A1175" s="565" t="s">
        <v>906</v>
      </c>
      <c r="B1175" s="565" t="s">
        <v>906</v>
      </c>
      <c r="C1175" s="565" t="s">
        <v>914</v>
      </c>
      <c r="D1175" s="381">
        <v>2012</v>
      </c>
      <c r="E1175" s="536" t="s">
        <v>883</v>
      </c>
      <c r="F1175" s="536" t="s">
        <v>880</v>
      </c>
      <c r="G1175" s="536" t="s">
        <v>1042</v>
      </c>
      <c r="H1175" s="569" t="s">
        <v>22</v>
      </c>
      <c r="I1175" s="325">
        <v>1</v>
      </c>
      <c r="J1175" s="536" t="s">
        <v>785</v>
      </c>
      <c r="K1175" s="325">
        <v>0</v>
      </c>
      <c r="L1175" s="325">
        <v>1</v>
      </c>
      <c r="M1175" s="325">
        <v>0</v>
      </c>
      <c r="N1175" s="325">
        <f t="shared" si="21"/>
        <v>1</v>
      </c>
    </row>
    <row r="1176" spans="1:14" s="804" customFormat="1">
      <c r="A1176" s="565" t="s">
        <v>906</v>
      </c>
      <c r="B1176" s="565" t="s">
        <v>906</v>
      </c>
      <c r="C1176" s="565" t="s">
        <v>914</v>
      </c>
      <c r="D1176" s="381">
        <v>2012</v>
      </c>
      <c r="E1176" s="536" t="s">
        <v>883</v>
      </c>
      <c r="F1176" s="536" t="s">
        <v>880</v>
      </c>
      <c r="G1176" s="536" t="s">
        <v>1042</v>
      </c>
      <c r="H1176" s="569" t="s">
        <v>999</v>
      </c>
      <c r="I1176" s="325">
        <v>1</v>
      </c>
      <c r="J1176" s="536" t="s">
        <v>785</v>
      </c>
      <c r="K1176" s="325">
        <v>0</v>
      </c>
      <c r="L1176" s="325">
        <v>10</v>
      </c>
      <c r="M1176" s="325">
        <v>0</v>
      </c>
      <c r="N1176" s="325">
        <f t="shared" si="21"/>
        <v>10</v>
      </c>
    </row>
    <row r="1177" spans="1:14" s="804" customFormat="1">
      <c r="A1177" s="565" t="s">
        <v>906</v>
      </c>
      <c r="B1177" s="565" t="s">
        <v>906</v>
      </c>
      <c r="C1177" s="565" t="s">
        <v>914</v>
      </c>
      <c r="D1177" s="381">
        <v>2012</v>
      </c>
      <c r="E1177" s="536" t="s">
        <v>883</v>
      </c>
      <c r="F1177" s="536" t="s">
        <v>880</v>
      </c>
      <c r="G1177" s="536" t="s">
        <v>1042</v>
      </c>
      <c r="H1177" s="569" t="s">
        <v>23</v>
      </c>
      <c r="I1177" s="325">
        <v>1</v>
      </c>
      <c r="J1177" s="536" t="s">
        <v>785</v>
      </c>
      <c r="K1177" s="325">
        <v>0</v>
      </c>
      <c r="L1177" s="325">
        <v>3</v>
      </c>
      <c r="M1177" s="325">
        <v>0</v>
      </c>
      <c r="N1177" s="325">
        <f t="shared" si="21"/>
        <v>3</v>
      </c>
    </row>
    <row r="1178" spans="1:14" s="804" customFormat="1">
      <c r="A1178" s="566" t="s">
        <v>906</v>
      </c>
      <c r="B1178" s="566" t="s">
        <v>906</v>
      </c>
      <c r="C1178" s="566" t="s">
        <v>914</v>
      </c>
      <c r="D1178" s="381">
        <v>2012</v>
      </c>
      <c r="E1178" s="570" t="s">
        <v>883</v>
      </c>
      <c r="F1178" s="570" t="s">
        <v>880</v>
      </c>
      <c r="G1178" s="570" t="s">
        <v>874</v>
      </c>
      <c r="H1178" s="569" t="s">
        <v>1031</v>
      </c>
      <c r="I1178" s="325">
        <v>2</v>
      </c>
      <c r="J1178" s="570" t="s">
        <v>1434</v>
      </c>
      <c r="K1178" s="325">
        <v>0</v>
      </c>
      <c r="L1178" s="325">
        <v>1</v>
      </c>
      <c r="M1178" s="325">
        <v>0</v>
      </c>
      <c r="N1178" s="325">
        <f t="shared" si="21"/>
        <v>1</v>
      </c>
    </row>
    <row r="1179" spans="1:14" s="804" customFormat="1">
      <c r="A1179" s="566" t="s">
        <v>906</v>
      </c>
      <c r="B1179" s="566" t="s">
        <v>906</v>
      </c>
      <c r="C1179" s="566" t="s">
        <v>914</v>
      </c>
      <c r="D1179" s="381">
        <v>2012</v>
      </c>
      <c r="E1179" s="570" t="s">
        <v>883</v>
      </c>
      <c r="F1179" s="570" t="s">
        <v>880</v>
      </c>
      <c r="G1179" s="570" t="s">
        <v>879</v>
      </c>
      <c r="H1179" s="569" t="s">
        <v>1068</v>
      </c>
      <c r="I1179" s="325">
        <v>2</v>
      </c>
      <c r="J1179" s="570" t="s">
        <v>1434</v>
      </c>
      <c r="K1179" s="325">
        <v>0</v>
      </c>
      <c r="L1179" s="325">
        <v>1</v>
      </c>
      <c r="M1179" s="325">
        <v>0</v>
      </c>
      <c r="N1179" s="325">
        <f t="shared" si="21"/>
        <v>1</v>
      </c>
    </row>
    <row r="1180" spans="1:14" s="804" customFormat="1">
      <c r="A1180" s="566" t="s">
        <v>906</v>
      </c>
      <c r="B1180" s="566" t="s">
        <v>906</v>
      </c>
      <c r="C1180" s="566" t="s">
        <v>914</v>
      </c>
      <c r="D1180" s="381">
        <v>2012</v>
      </c>
      <c r="E1180" s="570" t="s">
        <v>883</v>
      </c>
      <c r="F1180" s="570" t="s">
        <v>880</v>
      </c>
      <c r="G1180" s="570" t="s">
        <v>879</v>
      </c>
      <c r="H1180" s="569" t="s">
        <v>1070</v>
      </c>
      <c r="I1180" s="325">
        <v>2</v>
      </c>
      <c r="J1180" s="570" t="s">
        <v>1434</v>
      </c>
      <c r="K1180" s="325">
        <v>0</v>
      </c>
      <c r="L1180" s="325">
        <v>29</v>
      </c>
      <c r="M1180" s="325">
        <v>0</v>
      </c>
      <c r="N1180" s="325">
        <f t="shared" si="21"/>
        <v>29</v>
      </c>
    </row>
    <row r="1181" spans="1:14" s="804" customFormat="1">
      <c r="A1181" s="566" t="s">
        <v>906</v>
      </c>
      <c r="B1181" s="566" t="s">
        <v>906</v>
      </c>
      <c r="C1181" s="566" t="s">
        <v>914</v>
      </c>
      <c r="D1181" s="381">
        <v>2012</v>
      </c>
      <c r="E1181" s="570" t="s">
        <v>883</v>
      </c>
      <c r="F1181" s="570" t="s">
        <v>880</v>
      </c>
      <c r="G1181" s="570" t="s">
        <v>879</v>
      </c>
      <c r="H1181" s="569" t="s">
        <v>998</v>
      </c>
      <c r="I1181" s="325">
        <v>1</v>
      </c>
      <c r="J1181" s="570" t="s">
        <v>1434</v>
      </c>
      <c r="K1181" s="325">
        <v>0</v>
      </c>
      <c r="L1181" s="325">
        <v>3</v>
      </c>
      <c r="M1181" s="325">
        <v>0</v>
      </c>
      <c r="N1181" s="325">
        <f t="shared" si="21"/>
        <v>3</v>
      </c>
    </row>
    <row r="1182" spans="1:14" s="804" customFormat="1">
      <c r="A1182" s="566" t="s">
        <v>906</v>
      </c>
      <c r="B1182" s="566" t="s">
        <v>906</v>
      </c>
      <c r="C1182" s="566" t="s">
        <v>914</v>
      </c>
      <c r="D1182" s="381">
        <v>2012</v>
      </c>
      <c r="E1182" s="570" t="s">
        <v>883</v>
      </c>
      <c r="F1182" s="570" t="s">
        <v>880</v>
      </c>
      <c r="G1182" s="570" t="s">
        <v>879</v>
      </c>
      <c r="H1182" s="569" t="s">
        <v>1073</v>
      </c>
      <c r="I1182" s="325">
        <v>2</v>
      </c>
      <c r="J1182" s="570" t="s">
        <v>1434</v>
      </c>
      <c r="K1182" s="325">
        <v>0</v>
      </c>
      <c r="L1182" s="325">
        <v>266</v>
      </c>
      <c r="M1182" s="325">
        <v>0</v>
      </c>
      <c r="N1182" s="325">
        <f t="shared" si="21"/>
        <v>266</v>
      </c>
    </row>
    <row r="1183" spans="1:14" s="804" customFormat="1">
      <c r="A1183" s="566" t="s">
        <v>906</v>
      </c>
      <c r="B1183" s="566" t="s">
        <v>906</v>
      </c>
      <c r="C1183" s="566" t="s">
        <v>914</v>
      </c>
      <c r="D1183" s="381">
        <v>2012</v>
      </c>
      <c r="E1183" s="570" t="s">
        <v>883</v>
      </c>
      <c r="F1183" s="570" t="s">
        <v>880</v>
      </c>
      <c r="G1183" s="570" t="s">
        <v>874</v>
      </c>
      <c r="H1183" s="569" t="s">
        <v>1031</v>
      </c>
      <c r="I1183" s="325">
        <v>2</v>
      </c>
      <c r="J1183" s="570" t="s">
        <v>477</v>
      </c>
      <c r="K1183" s="325">
        <v>0</v>
      </c>
      <c r="L1183" s="325">
        <v>12</v>
      </c>
      <c r="M1183" s="325">
        <v>0</v>
      </c>
      <c r="N1183" s="325">
        <f t="shared" si="21"/>
        <v>12</v>
      </c>
    </row>
    <row r="1184" spans="1:14" s="804" customFormat="1">
      <c r="A1184" s="566" t="s">
        <v>906</v>
      </c>
      <c r="B1184" s="566" t="s">
        <v>906</v>
      </c>
      <c r="C1184" s="566" t="s">
        <v>914</v>
      </c>
      <c r="D1184" s="381">
        <v>2012</v>
      </c>
      <c r="E1184" s="570" t="s">
        <v>883</v>
      </c>
      <c r="F1184" s="570" t="s">
        <v>880</v>
      </c>
      <c r="G1184" s="570" t="s">
        <v>879</v>
      </c>
      <c r="H1184" s="569" t="s">
        <v>1062</v>
      </c>
      <c r="I1184" s="325">
        <v>2</v>
      </c>
      <c r="J1184" s="570" t="s">
        <v>477</v>
      </c>
      <c r="K1184" s="325">
        <v>0</v>
      </c>
      <c r="L1184" s="325">
        <v>3</v>
      </c>
      <c r="M1184" s="325">
        <v>0</v>
      </c>
      <c r="N1184" s="325">
        <f t="shared" si="21"/>
        <v>3</v>
      </c>
    </row>
    <row r="1185" spans="1:14" s="804" customFormat="1">
      <c r="A1185" s="566" t="s">
        <v>906</v>
      </c>
      <c r="B1185" s="566" t="s">
        <v>906</v>
      </c>
      <c r="C1185" s="566" t="s">
        <v>914</v>
      </c>
      <c r="D1185" s="381">
        <v>2012</v>
      </c>
      <c r="E1185" s="570" t="s">
        <v>883</v>
      </c>
      <c r="F1185" s="570" t="s">
        <v>880</v>
      </c>
      <c r="G1185" s="570" t="s">
        <v>874</v>
      </c>
      <c r="H1185" s="569" t="s">
        <v>996</v>
      </c>
      <c r="I1185" s="325">
        <v>2</v>
      </c>
      <c r="J1185" s="570" t="s">
        <v>477</v>
      </c>
      <c r="K1185" s="325">
        <v>0</v>
      </c>
      <c r="L1185" s="325">
        <v>48</v>
      </c>
      <c r="M1185" s="325">
        <v>0</v>
      </c>
      <c r="N1185" s="325">
        <f t="shared" si="21"/>
        <v>48</v>
      </c>
    </row>
    <row r="1186" spans="1:14" s="804" customFormat="1">
      <c r="A1186" s="566" t="s">
        <v>906</v>
      </c>
      <c r="B1186" s="566" t="s">
        <v>906</v>
      </c>
      <c r="C1186" s="566" t="s">
        <v>914</v>
      </c>
      <c r="D1186" s="381">
        <v>2012</v>
      </c>
      <c r="E1186" s="570" t="s">
        <v>883</v>
      </c>
      <c r="F1186" s="570" t="s">
        <v>880</v>
      </c>
      <c r="G1186" s="570" t="s">
        <v>879</v>
      </c>
      <c r="H1186" s="569" t="s">
        <v>1071</v>
      </c>
      <c r="I1186" s="325">
        <v>2</v>
      </c>
      <c r="J1186" s="570" t="s">
        <v>477</v>
      </c>
      <c r="K1186" s="325">
        <v>0</v>
      </c>
      <c r="L1186" s="325">
        <v>8</v>
      </c>
      <c r="M1186" s="325">
        <v>0</v>
      </c>
      <c r="N1186" s="325">
        <f t="shared" si="21"/>
        <v>8</v>
      </c>
    </row>
    <row r="1187" spans="1:14" s="804" customFormat="1">
      <c r="A1187" s="566" t="s">
        <v>906</v>
      </c>
      <c r="B1187" s="566" t="s">
        <v>906</v>
      </c>
      <c r="C1187" s="566" t="s">
        <v>914</v>
      </c>
      <c r="D1187" s="381">
        <v>2012</v>
      </c>
      <c r="E1187" s="570" t="s">
        <v>883</v>
      </c>
      <c r="F1187" s="570" t="s">
        <v>880</v>
      </c>
      <c r="G1187" s="570" t="s">
        <v>879</v>
      </c>
      <c r="H1187" s="569" t="s">
        <v>1075</v>
      </c>
      <c r="I1187" s="325">
        <v>2</v>
      </c>
      <c r="J1187" s="570" t="s">
        <v>477</v>
      </c>
      <c r="K1187" s="325">
        <v>0</v>
      </c>
      <c r="L1187" s="325">
        <v>12</v>
      </c>
      <c r="M1187" s="325">
        <v>0</v>
      </c>
      <c r="N1187" s="325">
        <f t="shared" si="21"/>
        <v>12</v>
      </c>
    </row>
    <row r="1188" spans="1:14" s="804" customFormat="1">
      <c r="A1188" s="566" t="s">
        <v>906</v>
      </c>
      <c r="B1188" s="566" t="s">
        <v>906</v>
      </c>
      <c r="C1188" s="566" t="s">
        <v>914</v>
      </c>
      <c r="D1188" s="381">
        <v>2012</v>
      </c>
      <c r="E1188" s="570" t="s">
        <v>883</v>
      </c>
      <c r="F1188" s="570" t="s">
        <v>880</v>
      </c>
      <c r="G1188" s="570" t="s">
        <v>879</v>
      </c>
      <c r="H1188" s="569" t="s">
        <v>1056</v>
      </c>
      <c r="I1188" s="325">
        <v>2</v>
      </c>
      <c r="J1188" s="570" t="s">
        <v>478</v>
      </c>
      <c r="K1188" s="325">
        <v>7</v>
      </c>
      <c r="L1188" s="325">
        <v>0</v>
      </c>
      <c r="M1188" s="325">
        <v>7</v>
      </c>
      <c r="N1188" s="325">
        <f t="shared" si="21"/>
        <v>14</v>
      </c>
    </row>
    <row r="1189" spans="1:14" s="804" customFormat="1">
      <c r="A1189" s="566" t="s">
        <v>906</v>
      </c>
      <c r="B1189" s="566" t="s">
        <v>906</v>
      </c>
      <c r="C1189" s="566" t="s">
        <v>914</v>
      </c>
      <c r="D1189" s="381">
        <v>2012</v>
      </c>
      <c r="E1189" s="570" t="s">
        <v>883</v>
      </c>
      <c r="F1189" s="570" t="s">
        <v>880</v>
      </c>
      <c r="G1189" s="570" t="s">
        <v>879</v>
      </c>
      <c r="H1189" s="569" t="s">
        <v>1057</v>
      </c>
      <c r="I1189" s="325">
        <v>1</v>
      </c>
      <c r="J1189" s="570" t="s">
        <v>478</v>
      </c>
      <c r="K1189" s="325">
        <v>31</v>
      </c>
      <c r="L1189" s="325">
        <v>631</v>
      </c>
      <c r="M1189" s="325">
        <v>2</v>
      </c>
      <c r="N1189" s="325">
        <f t="shared" si="21"/>
        <v>664</v>
      </c>
    </row>
    <row r="1190" spans="1:14" s="804" customFormat="1">
      <c r="A1190" s="566" t="s">
        <v>906</v>
      </c>
      <c r="B1190" s="566" t="s">
        <v>906</v>
      </c>
      <c r="C1190" s="566" t="s">
        <v>914</v>
      </c>
      <c r="D1190" s="381">
        <v>2012</v>
      </c>
      <c r="E1190" s="570" t="s">
        <v>883</v>
      </c>
      <c r="F1190" s="570" t="s">
        <v>880</v>
      </c>
      <c r="G1190" s="570" t="s">
        <v>874</v>
      </c>
      <c r="H1190" s="569" t="s">
        <v>1031</v>
      </c>
      <c r="I1190" s="325">
        <v>2</v>
      </c>
      <c r="J1190" s="570" t="s">
        <v>478</v>
      </c>
      <c r="K1190" s="325">
        <v>26</v>
      </c>
      <c r="L1190" s="325">
        <v>213</v>
      </c>
      <c r="M1190" s="325">
        <v>18</v>
      </c>
      <c r="N1190" s="325">
        <f t="shared" si="21"/>
        <v>257</v>
      </c>
    </row>
    <row r="1191" spans="1:14" s="804" customFormat="1">
      <c r="A1191" s="566" t="s">
        <v>906</v>
      </c>
      <c r="B1191" s="566" t="s">
        <v>906</v>
      </c>
      <c r="C1191" s="566" t="s">
        <v>914</v>
      </c>
      <c r="D1191" s="381">
        <v>2012</v>
      </c>
      <c r="E1191" s="570" t="s">
        <v>883</v>
      </c>
      <c r="F1191" s="570" t="s">
        <v>880</v>
      </c>
      <c r="G1191" s="570" t="s">
        <v>879</v>
      </c>
      <c r="H1191" s="569" t="s">
        <v>1062</v>
      </c>
      <c r="I1191" s="325">
        <v>2</v>
      </c>
      <c r="J1191" s="570" t="s">
        <v>478</v>
      </c>
      <c r="K1191" s="325">
        <v>89</v>
      </c>
      <c r="L1191" s="325">
        <v>594</v>
      </c>
      <c r="M1191" s="325">
        <v>5</v>
      </c>
      <c r="N1191" s="325">
        <f t="shared" si="21"/>
        <v>688</v>
      </c>
    </row>
    <row r="1192" spans="1:14" s="804" customFormat="1">
      <c r="A1192" s="566" t="s">
        <v>906</v>
      </c>
      <c r="B1192" s="566" t="s">
        <v>906</v>
      </c>
      <c r="C1192" s="566" t="s">
        <v>914</v>
      </c>
      <c r="D1192" s="381">
        <v>2012</v>
      </c>
      <c r="E1192" s="570" t="s">
        <v>883</v>
      </c>
      <c r="F1192" s="570" t="s">
        <v>880</v>
      </c>
      <c r="G1192" s="570" t="s">
        <v>879</v>
      </c>
      <c r="H1192" s="569" t="s">
        <v>1067</v>
      </c>
      <c r="I1192" s="325">
        <v>1</v>
      </c>
      <c r="J1192" s="570" t="s">
        <v>478</v>
      </c>
      <c r="K1192" s="325">
        <v>0</v>
      </c>
      <c r="L1192" s="325">
        <v>2</v>
      </c>
      <c r="M1192" s="325">
        <v>0</v>
      </c>
      <c r="N1192" s="325">
        <f t="shared" si="21"/>
        <v>2</v>
      </c>
    </row>
    <row r="1193" spans="1:14" s="804" customFormat="1">
      <c r="A1193" s="566" t="s">
        <v>906</v>
      </c>
      <c r="B1193" s="566" t="s">
        <v>906</v>
      </c>
      <c r="C1193" s="566" t="s">
        <v>914</v>
      </c>
      <c r="D1193" s="381">
        <v>2012</v>
      </c>
      <c r="E1193" s="570" t="s">
        <v>883</v>
      </c>
      <c r="F1193" s="570" t="s">
        <v>880</v>
      </c>
      <c r="G1193" s="570" t="s">
        <v>874</v>
      </c>
      <c r="H1193" s="569" t="s">
        <v>996</v>
      </c>
      <c r="I1193" s="325">
        <v>2</v>
      </c>
      <c r="J1193" s="570" t="s">
        <v>478</v>
      </c>
      <c r="K1193" s="325">
        <v>0</v>
      </c>
      <c r="L1193" s="325">
        <v>1</v>
      </c>
      <c r="M1193" s="325">
        <v>0</v>
      </c>
      <c r="N1193" s="325">
        <f t="shared" si="21"/>
        <v>1</v>
      </c>
    </row>
    <row r="1194" spans="1:14" s="804" customFormat="1">
      <c r="A1194" s="566" t="s">
        <v>906</v>
      </c>
      <c r="B1194" s="566" t="s">
        <v>906</v>
      </c>
      <c r="C1194" s="566" t="s">
        <v>914</v>
      </c>
      <c r="D1194" s="381">
        <v>2012</v>
      </c>
      <c r="E1194" s="570" t="s">
        <v>883</v>
      </c>
      <c r="F1194" s="570" t="s">
        <v>880</v>
      </c>
      <c r="G1194" s="570" t="s">
        <v>879</v>
      </c>
      <c r="H1194" s="569" t="s">
        <v>1069</v>
      </c>
      <c r="I1194" s="325">
        <v>1</v>
      </c>
      <c r="J1194" s="570" t="s">
        <v>478</v>
      </c>
      <c r="K1194" s="325">
        <v>1522</v>
      </c>
      <c r="L1194" s="325">
        <v>12660</v>
      </c>
      <c r="M1194" s="325">
        <v>108</v>
      </c>
      <c r="N1194" s="325">
        <f t="shared" si="21"/>
        <v>14290</v>
      </c>
    </row>
    <row r="1195" spans="1:14" s="804" customFormat="1">
      <c r="A1195" s="566" t="s">
        <v>906</v>
      </c>
      <c r="B1195" s="566" t="s">
        <v>906</v>
      </c>
      <c r="C1195" s="566" t="s">
        <v>914</v>
      </c>
      <c r="D1195" s="381">
        <v>2012</v>
      </c>
      <c r="E1195" s="570" t="s">
        <v>883</v>
      </c>
      <c r="F1195" s="570" t="s">
        <v>880</v>
      </c>
      <c r="G1195" s="570" t="s">
        <v>879</v>
      </c>
      <c r="H1195" s="569" t="s">
        <v>1070</v>
      </c>
      <c r="I1195" s="325">
        <v>2</v>
      </c>
      <c r="J1195" s="570" t="s">
        <v>478</v>
      </c>
      <c r="K1195" s="325">
        <v>161</v>
      </c>
      <c r="L1195" s="325">
        <v>1271</v>
      </c>
      <c r="M1195" s="325">
        <v>4</v>
      </c>
      <c r="N1195" s="325">
        <f t="shared" si="21"/>
        <v>1436</v>
      </c>
    </row>
    <row r="1196" spans="1:14" s="804" customFormat="1">
      <c r="A1196" s="566" t="s">
        <v>906</v>
      </c>
      <c r="B1196" s="566" t="s">
        <v>906</v>
      </c>
      <c r="C1196" s="566" t="s">
        <v>914</v>
      </c>
      <c r="D1196" s="381">
        <v>2012</v>
      </c>
      <c r="E1196" s="570" t="s">
        <v>883</v>
      </c>
      <c r="F1196" s="570" t="s">
        <v>880</v>
      </c>
      <c r="G1196" s="570" t="s">
        <v>879</v>
      </c>
      <c r="H1196" s="569" t="s">
        <v>1071</v>
      </c>
      <c r="I1196" s="325">
        <v>2</v>
      </c>
      <c r="J1196" s="570" t="s">
        <v>478</v>
      </c>
      <c r="K1196" s="325">
        <v>35</v>
      </c>
      <c r="L1196" s="325">
        <v>905</v>
      </c>
      <c r="M1196" s="325">
        <v>0</v>
      </c>
      <c r="N1196" s="325">
        <f t="shared" si="21"/>
        <v>940</v>
      </c>
    </row>
    <row r="1197" spans="1:14" s="804" customFormat="1">
      <c r="A1197" s="566" t="s">
        <v>906</v>
      </c>
      <c r="B1197" s="566" t="s">
        <v>906</v>
      </c>
      <c r="C1197" s="566" t="s">
        <v>914</v>
      </c>
      <c r="D1197" s="381">
        <v>2012</v>
      </c>
      <c r="E1197" s="570" t="s">
        <v>883</v>
      </c>
      <c r="F1197" s="570" t="s">
        <v>880</v>
      </c>
      <c r="G1197" s="570" t="s">
        <v>879</v>
      </c>
      <c r="H1197" s="569" t="s">
        <v>998</v>
      </c>
      <c r="I1197" s="325">
        <v>1</v>
      </c>
      <c r="J1197" s="570" t="s">
        <v>478</v>
      </c>
      <c r="K1197" s="325">
        <v>11</v>
      </c>
      <c r="L1197" s="325">
        <v>95</v>
      </c>
      <c r="M1197" s="325">
        <v>3</v>
      </c>
      <c r="N1197" s="325">
        <f t="shared" si="21"/>
        <v>109</v>
      </c>
    </row>
    <row r="1198" spans="1:14" s="804" customFormat="1">
      <c r="A1198" s="566" t="s">
        <v>906</v>
      </c>
      <c r="B1198" s="566" t="s">
        <v>906</v>
      </c>
      <c r="C1198" s="566" t="s">
        <v>914</v>
      </c>
      <c r="D1198" s="381">
        <v>2012</v>
      </c>
      <c r="E1198" s="570" t="s">
        <v>883</v>
      </c>
      <c r="F1198" s="570" t="s">
        <v>880</v>
      </c>
      <c r="G1198" s="570" t="s">
        <v>879</v>
      </c>
      <c r="H1198" s="569" t="s">
        <v>1073</v>
      </c>
      <c r="I1198" s="325">
        <v>2</v>
      </c>
      <c r="J1198" s="570" t="s">
        <v>478</v>
      </c>
      <c r="K1198" s="325">
        <v>21</v>
      </c>
      <c r="L1198" s="325">
        <v>3790</v>
      </c>
      <c r="M1198" s="325">
        <v>5</v>
      </c>
      <c r="N1198" s="325">
        <f t="shared" si="21"/>
        <v>3816</v>
      </c>
    </row>
    <row r="1199" spans="1:14" s="804" customFormat="1">
      <c r="A1199" s="566" t="s">
        <v>906</v>
      </c>
      <c r="B1199" s="566" t="s">
        <v>906</v>
      </c>
      <c r="C1199" s="566" t="s">
        <v>914</v>
      </c>
      <c r="D1199" s="381">
        <v>2012</v>
      </c>
      <c r="E1199" s="570" t="s">
        <v>883</v>
      </c>
      <c r="F1199" s="570" t="s">
        <v>880</v>
      </c>
      <c r="G1199" s="570" t="s">
        <v>879</v>
      </c>
      <c r="H1199" s="569" t="s">
        <v>1030</v>
      </c>
      <c r="I1199" s="325">
        <v>2</v>
      </c>
      <c r="J1199" s="570" t="s">
        <v>478</v>
      </c>
      <c r="K1199" s="325">
        <v>501</v>
      </c>
      <c r="L1199" s="325">
        <v>2017</v>
      </c>
      <c r="M1199" s="325">
        <v>5</v>
      </c>
      <c r="N1199" s="325">
        <f t="shared" si="21"/>
        <v>2523</v>
      </c>
    </row>
    <row r="1200" spans="1:14" s="804" customFormat="1">
      <c r="A1200" s="566" t="s">
        <v>906</v>
      </c>
      <c r="B1200" s="566" t="s">
        <v>906</v>
      </c>
      <c r="C1200" s="566" t="s">
        <v>914</v>
      </c>
      <c r="D1200" s="381">
        <v>2012</v>
      </c>
      <c r="E1200" s="570" t="s">
        <v>883</v>
      </c>
      <c r="F1200" s="570" t="s">
        <v>880</v>
      </c>
      <c r="G1200" s="570" t="s">
        <v>879</v>
      </c>
      <c r="H1200" s="569" t="s">
        <v>1075</v>
      </c>
      <c r="I1200" s="325">
        <v>2</v>
      </c>
      <c r="J1200" s="570" t="s">
        <v>478</v>
      </c>
      <c r="K1200" s="325">
        <v>2</v>
      </c>
      <c r="L1200" s="325">
        <v>9</v>
      </c>
      <c r="M1200" s="325">
        <v>0</v>
      </c>
      <c r="N1200" s="325">
        <f t="shared" si="21"/>
        <v>11</v>
      </c>
    </row>
    <row r="1201" spans="1:14" s="804" customFormat="1">
      <c r="A1201" s="566" t="s">
        <v>906</v>
      </c>
      <c r="B1201" s="566" t="s">
        <v>906</v>
      </c>
      <c r="C1201" s="566" t="s">
        <v>914</v>
      </c>
      <c r="D1201" s="381">
        <v>2012</v>
      </c>
      <c r="E1201" s="570" t="s">
        <v>883</v>
      </c>
      <c r="F1201" s="570" t="s">
        <v>880</v>
      </c>
      <c r="G1201" s="570" t="s">
        <v>879</v>
      </c>
      <c r="H1201" s="569" t="s">
        <v>1069</v>
      </c>
      <c r="I1201" s="325">
        <v>1</v>
      </c>
      <c r="J1201" s="570" t="s">
        <v>480</v>
      </c>
      <c r="K1201" s="325">
        <v>0</v>
      </c>
      <c r="L1201" s="325">
        <v>40</v>
      </c>
      <c r="M1201" s="325">
        <v>0</v>
      </c>
      <c r="N1201" s="325">
        <f t="shared" si="21"/>
        <v>40</v>
      </c>
    </row>
    <row r="1202" spans="1:14" s="804" customFormat="1">
      <c r="A1202" s="566" t="s">
        <v>906</v>
      </c>
      <c r="B1202" s="566" t="s">
        <v>906</v>
      </c>
      <c r="C1202" s="566" t="s">
        <v>914</v>
      </c>
      <c r="D1202" s="381">
        <v>2012</v>
      </c>
      <c r="E1202" s="570" t="s">
        <v>883</v>
      </c>
      <c r="F1202" s="570" t="s">
        <v>880</v>
      </c>
      <c r="G1202" s="570" t="s">
        <v>879</v>
      </c>
      <c r="H1202" s="569" t="s">
        <v>1071</v>
      </c>
      <c r="I1202" s="325">
        <v>2</v>
      </c>
      <c r="J1202" s="570" t="s">
        <v>480</v>
      </c>
      <c r="K1202" s="325">
        <v>0</v>
      </c>
      <c r="L1202" s="325">
        <v>20</v>
      </c>
      <c r="M1202" s="325">
        <v>0</v>
      </c>
      <c r="N1202" s="325">
        <f t="shared" si="21"/>
        <v>20</v>
      </c>
    </row>
    <row r="1203" spans="1:14" s="804" customFormat="1">
      <c r="A1203" s="566" t="s">
        <v>906</v>
      </c>
      <c r="B1203" s="566" t="s">
        <v>906</v>
      </c>
      <c r="C1203" s="566" t="s">
        <v>914</v>
      </c>
      <c r="D1203" s="381">
        <v>2012</v>
      </c>
      <c r="E1203" s="570" t="s">
        <v>883</v>
      </c>
      <c r="F1203" s="570" t="s">
        <v>880</v>
      </c>
      <c r="G1203" s="570" t="s">
        <v>879</v>
      </c>
      <c r="H1203" s="569" t="s">
        <v>1073</v>
      </c>
      <c r="I1203" s="325">
        <v>2</v>
      </c>
      <c r="J1203" s="570" t="s">
        <v>480</v>
      </c>
      <c r="K1203" s="325">
        <v>0</v>
      </c>
      <c r="L1203" s="325">
        <v>41</v>
      </c>
      <c r="M1203" s="325">
        <v>0</v>
      </c>
      <c r="N1203" s="325">
        <f t="shared" si="21"/>
        <v>41</v>
      </c>
    </row>
    <row r="1204" spans="1:14" s="804" customFormat="1">
      <c r="A1204" s="566" t="s">
        <v>906</v>
      </c>
      <c r="B1204" s="566" t="s">
        <v>906</v>
      </c>
      <c r="C1204" s="566" t="s">
        <v>914</v>
      </c>
      <c r="D1204" s="381">
        <v>2012</v>
      </c>
      <c r="E1204" s="570" t="s">
        <v>883</v>
      </c>
      <c r="F1204" s="570" t="s">
        <v>880</v>
      </c>
      <c r="G1204" s="570" t="s">
        <v>874</v>
      </c>
      <c r="H1204" s="569" t="s">
        <v>1055</v>
      </c>
      <c r="I1204" s="325">
        <v>1</v>
      </c>
      <c r="J1204" s="570" t="s">
        <v>1085</v>
      </c>
      <c r="K1204" s="325">
        <v>2144</v>
      </c>
      <c r="L1204" s="325">
        <v>3849</v>
      </c>
      <c r="M1204" s="325">
        <v>1109</v>
      </c>
      <c r="N1204" s="325">
        <f t="shared" si="21"/>
        <v>7102</v>
      </c>
    </row>
    <row r="1205" spans="1:14" s="804" customFormat="1">
      <c r="A1205" s="566" t="s">
        <v>906</v>
      </c>
      <c r="B1205" s="566" t="s">
        <v>906</v>
      </c>
      <c r="C1205" s="566" t="s">
        <v>914</v>
      </c>
      <c r="D1205" s="381">
        <v>2012</v>
      </c>
      <c r="E1205" s="570" t="s">
        <v>883</v>
      </c>
      <c r="F1205" s="570" t="s">
        <v>880</v>
      </c>
      <c r="G1205" s="570" t="s">
        <v>879</v>
      </c>
      <c r="H1205" s="569" t="s">
        <v>1056</v>
      </c>
      <c r="I1205" s="325">
        <v>2</v>
      </c>
      <c r="J1205" s="570" t="s">
        <v>1085</v>
      </c>
      <c r="K1205" s="325">
        <v>50</v>
      </c>
      <c r="L1205" s="325">
        <v>34</v>
      </c>
      <c r="M1205" s="325">
        <v>37</v>
      </c>
      <c r="N1205" s="325">
        <f t="shared" si="21"/>
        <v>121</v>
      </c>
    </row>
    <row r="1206" spans="1:14" s="804" customFormat="1">
      <c r="A1206" s="566" t="s">
        <v>906</v>
      </c>
      <c r="B1206" s="566" t="s">
        <v>906</v>
      </c>
      <c r="C1206" s="566" t="s">
        <v>914</v>
      </c>
      <c r="D1206" s="381">
        <v>2012</v>
      </c>
      <c r="E1206" s="570" t="s">
        <v>883</v>
      </c>
      <c r="F1206" s="570" t="s">
        <v>880</v>
      </c>
      <c r="G1206" s="570" t="s">
        <v>879</v>
      </c>
      <c r="H1206" s="569" t="s">
        <v>1057</v>
      </c>
      <c r="I1206" s="325">
        <v>1</v>
      </c>
      <c r="J1206" s="570" t="s">
        <v>1085</v>
      </c>
      <c r="K1206" s="325">
        <v>516</v>
      </c>
      <c r="L1206" s="325">
        <v>6419</v>
      </c>
      <c r="M1206" s="325">
        <v>327</v>
      </c>
      <c r="N1206" s="325">
        <f t="shared" si="21"/>
        <v>7262</v>
      </c>
    </row>
    <row r="1207" spans="1:14" s="804" customFormat="1">
      <c r="A1207" s="566" t="s">
        <v>906</v>
      </c>
      <c r="B1207" s="566" t="s">
        <v>906</v>
      </c>
      <c r="C1207" s="566" t="s">
        <v>914</v>
      </c>
      <c r="D1207" s="381">
        <v>2012</v>
      </c>
      <c r="E1207" s="570" t="s">
        <v>883</v>
      </c>
      <c r="F1207" s="570" t="s">
        <v>880</v>
      </c>
      <c r="G1207" s="570" t="s">
        <v>879</v>
      </c>
      <c r="H1207" s="569" t="s">
        <v>86</v>
      </c>
      <c r="I1207" s="325">
        <v>1</v>
      </c>
      <c r="J1207" s="570" t="s">
        <v>1085</v>
      </c>
      <c r="K1207" s="325">
        <v>2</v>
      </c>
      <c r="L1207" s="325">
        <v>2</v>
      </c>
      <c r="M1207" s="325">
        <v>0</v>
      </c>
      <c r="N1207" s="325">
        <f t="shared" si="21"/>
        <v>4</v>
      </c>
    </row>
    <row r="1208" spans="1:14" s="804" customFormat="1">
      <c r="A1208" s="566" t="s">
        <v>906</v>
      </c>
      <c r="B1208" s="566" t="s">
        <v>906</v>
      </c>
      <c r="C1208" s="566" t="s">
        <v>914</v>
      </c>
      <c r="D1208" s="381">
        <v>2012</v>
      </c>
      <c r="E1208" s="570" t="s">
        <v>883</v>
      </c>
      <c r="F1208" s="570" t="s">
        <v>880</v>
      </c>
      <c r="G1208" s="570" t="s">
        <v>879</v>
      </c>
      <c r="H1208" s="569" t="s">
        <v>1018</v>
      </c>
      <c r="I1208" s="325">
        <v>1</v>
      </c>
      <c r="J1208" s="570" t="s">
        <v>1085</v>
      </c>
      <c r="K1208" s="325">
        <v>2</v>
      </c>
      <c r="L1208" s="325">
        <v>1</v>
      </c>
      <c r="M1208" s="325">
        <v>1</v>
      </c>
      <c r="N1208" s="325">
        <f t="shared" si="21"/>
        <v>4</v>
      </c>
    </row>
    <row r="1209" spans="1:14" s="804" customFormat="1">
      <c r="A1209" s="566" t="s">
        <v>906</v>
      </c>
      <c r="B1209" s="566" t="s">
        <v>906</v>
      </c>
      <c r="C1209" s="566" t="s">
        <v>914</v>
      </c>
      <c r="D1209" s="381">
        <v>2012</v>
      </c>
      <c r="E1209" s="570" t="s">
        <v>883</v>
      </c>
      <c r="F1209" s="570" t="s">
        <v>880</v>
      </c>
      <c r="G1209" s="570" t="s">
        <v>879</v>
      </c>
      <c r="H1209" s="569" t="s">
        <v>1062</v>
      </c>
      <c r="I1209" s="325">
        <v>2</v>
      </c>
      <c r="J1209" s="570" t="s">
        <v>1085</v>
      </c>
      <c r="K1209" s="325">
        <v>1105</v>
      </c>
      <c r="L1209" s="325">
        <v>8392</v>
      </c>
      <c r="M1209" s="325">
        <v>324</v>
      </c>
      <c r="N1209" s="325">
        <f t="shared" si="21"/>
        <v>9821</v>
      </c>
    </row>
    <row r="1210" spans="1:14" s="804" customFormat="1">
      <c r="A1210" s="566" t="s">
        <v>906</v>
      </c>
      <c r="B1210" s="566" t="s">
        <v>906</v>
      </c>
      <c r="C1210" s="566" t="s">
        <v>914</v>
      </c>
      <c r="D1210" s="381">
        <v>2012</v>
      </c>
      <c r="E1210" s="570" t="s">
        <v>883</v>
      </c>
      <c r="F1210" s="570" t="s">
        <v>880</v>
      </c>
      <c r="G1210" s="570" t="s">
        <v>879</v>
      </c>
      <c r="H1210" s="569" t="s">
        <v>1067</v>
      </c>
      <c r="I1210" s="325">
        <v>1</v>
      </c>
      <c r="J1210" s="570" t="s">
        <v>1085</v>
      </c>
      <c r="K1210" s="325">
        <v>12</v>
      </c>
      <c r="L1210" s="325">
        <v>288</v>
      </c>
      <c r="M1210" s="325">
        <v>1</v>
      </c>
      <c r="N1210" s="325">
        <f t="shared" si="21"/>
        <v>301</v>
      </c>
    </row>
    <row r="1211" spans="1:14" s="804" customFormat="1">
      <c r="A1211" s="566" t="s">
        <v>906</v>
      </c>
      <c r="B1211" s="566" t="s">
        <v>906</v>
      </c>
      <c r="C1211" s="566" t="s">
        <v>914</v>
      </c>
      <c r="D1211" s="381">
        <v>2012</v>
      </c>
      <c r="E1211" s="570" t="s">
        <v>883</v>
      </c>
      <c r="F1211" s="570" t="s">
        <v>880</v>
      </c>
      <c r="G1211" s="570" t="s">
        <v>879</v>
      </c>
      <c r="H1211" s="569" t="s">
        <v>1069</v>
      </c>
      <c r="I1211" s="325">
        <v>1</v>
      </c>
      <c r="J1211" s="570" t="s">
        <v>1085</v>
      </c>
      <c r="K1211" s="325">
        <v>1590</v>
      </c>
      <c r="L1211" s="325">
        <v>14196</v>
      </c>
      <c r="M1211" s="325">
        <v>477</v>
      </c>
      <c r="N1211" s="325">
        <f t="shared" si="21"/>
        <v>16263</v>
      </c>
    </row>
    <row r="1212" spans="1:14" s="804" customFormat="1">
      <c r="A1212" s="566" t="s">
        <v>906</v>
      </c>
      <c r="B1212" s="566" t="s">
        <v>906</v>
      </c>
      <c r="C1212" s="566" t="s">
        <v>914</v>
      </c>
      <c r="D1212" s="381">
        <v>2012</v>
      </c>
      <c r="E1212" s="570" t="s">
        <v>883</v>
      </c>
      <c r="F1212" s="570" t="s">
        <v>880</v>
      </c>
      <c r="G1212" s="570" t="s">
        <v>879</v>
      </c>
      <c r="H1212" s="569" t="s">
        <v>1016</v>
      </c>
      <c r="I1212" s="325">
        <v>2</v>
      </c>
      <c r="J1212" s="570" t="s">
        <v>1085</v>
      </c>
      <c r="K1212" s="325">
        <v>1</v>
      </c>
      <c r="L1212" s="325">
        <v>203</v>
      </c>
      <c r="M1212" s="325">
        <v>0</v>
      </c>
      <c r="N1212" s="325">
        <f t="shared" si="21"/>
        <v>204</v>
      </c>
    </row>
    <row r="1213" spans="1:14" s="804" customFormat="1">
      <c r="A1213" s="566" t="s">
        <v>906</v>
      </c>
      <c r="B1213" s="566" t="s">
        <v>906</v>
      </c>
      <c r="C1213" s="566" t="s">
        <v>914</v>
      </c>
      <c r="D1213" s="381">
        <v>2012</v>
      </c>
      <c r="E1213" s="570" t="s">
        <v>883</v>
      </c>
      <c r="F1213" s="570" t="s">
        <v>880</v>
      </c>
      <c r="G1213" s="570" t="s">
        <v>879</v>
      </c>
      <c r="H1213" s="569" t="s">
        <v>1070</v>
      </c>
      <c r="I1213" s="325">
        <v>2</v>
      </c>
      <c r="J1213" s="570" t="s">
        <v>1085</v>
      </c>
      <c r="K1213" s="325">
        <v>745</v>
      </c>
      <c r="L1213" s="325">
        <v>4954</v>
      </c>
      <c r="M1213" s="325">
        <v>96</v>
      </c>
      <c r="N1213" s="325">
        <f t="shared" si="21"/>
        <v>5795</v>
      </c>
    </row>
    <row r="1214" spans="1:14" s="804" customFormat="1">
      <c r="A1214" s="566" t="s">
        <v>906</v>
      </c>
      <c r="B1214" s="566" t="s">
        <v>906</v>
      </c>
      <c r="C1214" s="566" t="s">
        <v>914</v>
      </c>
      <c r="D1214" s="381">
        <v>2012</v>
      </c>
      <c r="E1214" s="570" t="s">
        <v>883</v>
      </c>
      <c r="F1214" s="570" t="s">
        <v>880</v>
      </c>
      <c r="G1214" s="570" t="s">
        <v>879</v>
      </c>
      <c r="H1214" s="569" t="s">
        <v>1071</v>
      </c>
      <c r="I1214" s="325">
        <v>2</v>
      </c>
      <c r="J1214" s="570" t="s">
        <v>1085</v>
      </c>
      <c r="K1214" s="325">
        <v>21</v>
      </c>
      <c r="L1214" s="325">
        <v>1226</v>
      </c>
      <c r="M1214" s="325">
        <v>1</v>
      </c>
      <c r="N1214" s="325">
        <f t="shared" si="21"/>
        <v>1248</v>
      </c>
    </row>
    <row r="1215" spans="1:14" s="804" customFormat="1">
      <c r="A1215" s="566" t="s">
        <v>906</v>
      </c>
      <c r="B1215" s="566" t="s">
        <v>906</v>
      </c>
      <c r="C1215" s="566" t="s">
        <v>914</v>
      </c>
      <c r="D1215" s="381">
        <v>2012</v>
      </c>
      <c r="E1215" s="570" t="s">
        <v>883</v>
      </c>
      <c r="F1215" s="570" t="s">
        <v>880</v>
      </c>
      <c r="G1215" s="570" t="s">
        <v>879</v>
      </c>
      <c r="H1215" s="569" t="s">
        <v>998</v>
      </c>
      <c r="I1215" s="325">
        <v>1</v>
      </c>
      <c r="J1215" s="570" t="s">
        <v>1085</v>
      </c>
      <c r="K1215" s="325">
        <v>273</v>
      </c>
      <c r="L1215" s="325">
        <v>1134</v>
      </c>
      <c r="M1215" s="325">
        <v>151</v>
      </c>
      <c r="N1215" s="325">
        <f t="shared" si="21"/>
        <v>1558</v>
      </c>
    </row>
    <row r="1216" spans="1:14" s="804" customFormat="1">
      <c r="A1216" s="566" t="s">
        <v>906</v>
      </c>
      <c r="B1216" s="566" t="s">
        <v>906</v>
      </c>
      <c r="C1216" s="566" t="s">
        <v>914</v>
      </c>
      <c r="D1216" s="381">
        <v>2012</v>
      </c>
      <c r="E1216" s="570" t="s">
        <v>883</v>
      </c>
      <c r="F1216" s="570" t="s">
        <v>880</v>
      </c>
      <c r="G1216" s="570" t="s">
        <v>879</v>
      </c>
      <c r="H1216" s="569" t="s">
        <v>1073</v>
      </c>
      <c r="I1216" s="325">
        <v>2</v>
      </c>
      <c r="J1216" s="570" t="s">
        <v>1085</v>
      </c>
      <c r="K1216" s="325">
        <v>73</v>
      </c>
      <c r="L1216" s="325">
        <v>1583</v>
      </c>
      <c r="M1216" s="325">
        <v>2</v>
      </c>
      <c r="N1216" s="325">
        <f t="shared" si="21"/>
        <v>1658</v>
      </c>
    </row>
    <row r="1217" spans="1:14" s="804" customFormat="1">
      <c r="A1217" s="566" t="s">
        <v>906</v>
      </c>
      <c r="B1217" s="566" t="s">
        <v>906</v>
      </c>
      <c r="C1217" s="566" t="s">
        <v>914</v>
      </c>
      <c r="D1217" s="381">
        <v>2012</v>
      </c>
      <c r="E1217" s="570" t="s">
        <v>883</v>
      </c>
      <c r="F1217" s="570" t="s">
        <v>880</v>
      </c>
      <c r="G1217" s="570" t="s">
        <v>879</v>
      </c>
      <c r="H1217" s="569" t="s">
        <v>1030</v>
      </c>
      <c r="I1217" s="325">
        <v>2</v>
      </c>
      <c r="J1217" s="570" t="s">
        <v>1085</v>
      </c>
      <c r="K1217" s="325">
        <v>365</v>
      </c>
      <c r="L1217" s="325">
        <v>2587</v>
      </c>
      <c r="M1217" s="325">
        <v>13</v>
      </c>
      <c r="N1217" s="325">
        <f t="shared" si="21"/>
        <v>2965</v>
      </c>
    </row>
    <row r="1218" spans="1:14" s="804" customFormat="1">
      <c r="A1218" s="566" t="s">
        <v>906</v>
      </c>
      <c r="B1218" s="566" t="s">
        <v>906</v>
      </c>
      <c r="C1218" s="566" t="s">
        <v>914</v>
      </c>
      <c r="D1218" s="381">
        <v>2012</v>
      </c>
      <c r="E1218" s="570" t="s">
        <v>883</v>
      </c>
      <c r="F1218" s="570" t="s">
        <v>880</v>
      </c>
      <c r="G1218" s="570" t="s">
        <v>879</v>
      </c>
      <c r="H1218" s="569" t="s">
        <v>1075</v>
      </c>
      <c r="I1218" s="325">
        <v>2</v>
      </c>
      <c r="J1218" s="570" t="s">
        <v>1085</v>
      </c>
      <c r="K1218" s="325">
        <v>34</v>
      </c>
      <c r="L1218" s="325">
        <v>83</v>
      </c>
      <c r="M1218" s="325">
        <v>0</v>
      </c>
      <c r="N1218" s="325">
        <f t="shared" si="21"/>
        <v>117</v>
      </c>
    </row>
    <row r="1219" spans="1:14" s="804" customFormat="1">
      <c r="A1219" s="566" t="s">
        <v>906</v>
      </c>
      <c r="B1219" s="566" t="s">
        <v>906</v>
      </c>
      <c r="C1219" s="566" t="s">
        <v>914</v>
      </c>
      <c r="D1219" s="381">
        <v>2012</v>
      </c>
      <c r="E1219" s="570" t="s">
        <v>883</v>
      </c>
      <c r="F1219" s="570" t="s">
        <v>880</v>
      </c>
      <c r="G1219" s="570" t="s">
        <v>879</v>
      </c>
      <c r="H1219" s="569" t="s">
        <v>1073</v>
      </c>
      <c r="I1219" s="325">
        <v>2</v>
      </c>
      <c r="J1219" s="570" t="s">
        <v>1087</v>
      </c>
      <c r="K1219" s="325">
        <v>0</v>
      </c>
      <c r="L1219" s="325">
        <v>948</v>
      </c>
      <c r="M1219" s="325">
        <v>0</v>
      </c>
      <c r="N1219" s="325">
        <f t="shared" si="21"/>
        <v>948</v>
      </c>
    </row>
    <row r="1220" spans="1:14" s="804" customFormat="1">
      <c r="A1220" s="566" t="s">
        <v>906</v>
      </c>
      <c r="B1220" s="566" t="s">
        <v>906</v>
      </c>
      <c r="C1220" s="566" t="s">
        <v>914</v>
      </c>
      <c r="D1220" s="381">
        <v>2012</v>
      </c>
      <c r="E1220" s="570" t="s">
        <v>883</v>
      </c>
      <c r="F1220" s="570" t="s">
        <v>880</v>
      </c>
      <c r="G1220" s="570" t="s">
        <v>879</v>
      </c>
      <c r="H1220" s="569" t="s">
        <v>1030</v>
      </c>
      <c r="I1220" s="325">
        <v>2</v>
      </c>
      <c r="J1220" s="570" t="s">
        <v>1087</v>
      </c>
      <c r="K1220" s="325">
        <v>0</v>
      </c>
      <c r="L1220" s="325">
        <v>8718</v>
      </c>
      <c r="M1220" s="325">
        <v>0</v>
      </c>
      <c r="N1220" s="325">
        <f t="shared" si="21"/>
        <v>8718</v>
      </c>
    </row>
    <row r="1221" spans="1:14" s="804" customFormat="1">
      <c r="A1221" s="566" t="s">
        <v>906</v>
      </c>
      <c r="B1221" s="566" t="s">
        <v>906</v>
      </c>
      <c r="C1221" s="566" t="s">
        <v>914</v>
      </c>
      <c r="D1221" s="381">
        <v>2012</v>
      </c>
      <c r="E1221" s="570" t="s">
        <v>602</v>
      </c>
      <c r="F1221" s="570" t="s">
        <v>1011</v>
      </c>
      <c r="G1221" s="570" t="s">
        <v>872</v>
      </c>
      <c r="H1221" s="569" t="s">
        <v>1038</v>
      </c>
      <c r="I1221" s="325">
        <v>1</v>
      </c>
      <c r="J1221" s="570" t="s">
        <v>1434</v>
      </c>
      <c r="K1221" s="325">
        <v>0</v>
      </c>
      <c r="L1221" s="325">
        <v>6</v>
      </c>
      <c r="M1221" s="325">
        <v>0</v>
      </c>
      <c r="N1221" s="325">
        <f t="shared" si="21"/>
        <v>6</v>
      </c>
    </row>
    <row r="1222" spans="1:14" s="804" customFormat="1">
      <c r="A1222" s="566" t="s">
        <v>906</v>
      </c>
      <c r="B1222" s="566" t="s">
        <v>906</v>
      </c>
      <c r="C1222" s="566" t="s">
        <v>914</v>
      </c>
      <c r="D1222" s="381">
        <v>2012</v>
      </c>
      <c r="E1222" s="570" t="s">
        <v>602</v>
      </c>
      <c r="F1222" s="570" t="s">
        <v>1011</v>
      </c>
      <c r="G1222" s="570" t="s">
        <v>872</v>
      </c>
      <c r="H1222" s="569" t="s">
        <v>1038</v>
      </c>
      <c r="I1222" s="325">
        <v>1</v>
      </c>
      <c r="J1222" s="570" t="s">
        <v>478</v>
      </c>
      <c r="K1222" s="325">
        <v>0</v>
      </c>
      <c r="L1222" s="325">
        <v>3</v>
      </c>
      <c r="M1222" s="325">
        <v>0</v>
      </c>
      <c r="N1222" s="325">
        <f t="shared" si="21"/>
        <v>3</v>
      </c>
    </row>
    <row r="1223" spans="1:14" s="804" customFormat="1">
      <c r="A1223" s="566" t="s">
        <v>906</v>
      </c>
      <c r="B1223" s="566" t="s">
        <v>906</v>
      </c>
      <c r="C1223" s="566" t="s">
        <v>914</v>
      </c>
      <c r="D1223" s="381">
        <v>2012</v>
      </c>
      <c r="E1223" s="570" t="s">
        <v>602</v>
      </c>
      <c r="F1223" s="570" t="s">
        <v>1011</v>
      </c>
      <c r="G1223" s="570" t="s">
        <v>872</v>
      </c>
      <c r="H1223" s="569" t="s">
        <v>1074</v>
      </c>
      <c r="I1223" s="325">
        <v>1</v>
      </c>
      <c r="J1223" s="570" t="s">
        <v>478</v>
      </c>
      <c r="K1223" s="325">
        <v>1</v>
      </c>
      <c r="L1223" s="325">
        <v>0</v>
      </c>
      <c r="M1223" s="325">
        <v>1</v>
      </c>
      <c r="N1223" s="325">
        <f t="shared" si="21"/>
        <v>2</v>
      </c>
    </row>
    <row r="1224" spans="1:14" s="804" customFormat="1">
      <c r="A1224" s="566" t="s">
        <v>906</v>
      </c>
      <c r="B1224" s="566" t="s">
        <v>906</v>
      </c>
      <c r="C1224" s="566" t="s">
        <v>914</v>
      </c>
      <c r="D1224" s="381">
        <v>2012</v>
      </c>
      <c r="E1224" s="570" t="s">
        <v>602</v>
      </c>
      <c r="F1224" s="570" t="s">
        <v>1011</v>
      </c>
      <c r="G1224" s="570" t="s">
        <v>872</v>
      </c>
      <c r="H1224" s="569" t="s">
        <v>1034</v>
      </c>
      <c r="I1224" s="325">
        <v>1</v>
      </c>
      <c r="J1224" s="570" t="s">
        <v>478</v>
      </c>
      <c r="K1224" s="325">
        <v>0</v>
      </c>
      <c r="L1224" s="325">
        <v>24</v>
      </c>
      <c r="M1224" s="325">
        <v>0</v>
      </c>
      <c r="N1224" s="325">
        <f t="shared" si="21"/>
        <v>24</v>
      </c>
    </row>
    <row r="1225" spans="1:14" s="804" customFormat="1">
      <c r="A1225" s="566" t="s">
        <v>906</v>
      </c>
      <c r="B1225" s="566" t="s">
        <v>906</v>
      </c>
      <c r="C1225" s="566" t="s">
        <v>914</v>
      </c>
      <c r="D1225" s="381">
        <v>2012</v>
      </c>
      <c r="E1225" s="570" t="s">
        <v>602</v>
      </c>
      <c r="F1225" s="570" t="s">
        <v>1011</v>
      </c>
      <c r="G1225" s="570" t="s">
        <v>872</v>
      </c>
      <c r="H1225" s="569" t="s">
        <v>1064</v>
      </c>
      <c r="I1225" s="325">
        <v>1</v>
      </c>
      <c r="J1225" s="570" t="s">
        <v>480</v>
      </c>
      <c r="K1225" s="325">
        <v>0</v>
      </c>
      <c r="L1225" s="325">
        <v>3347</v>
      </c>
      <c r="M1225" s="325">
        <v>0</v>
      </c>
      <c r="N1225" s="325">
        <f t="shared" si="21"/>
        <v>3347</v>
      </c>
    </row>
    <row r="1226" spans="1:14" s="804" customFormat="1">
      <c r="A1226" s="566" t="s">
        <v>906</v>
      </c>
      <c r="B1226" s="566" t="s">
        <v>906</v>
      </c>
      <c r="C1226" s="566" t="s">
        <v>914</v>
      </c>
      <c r="D1226" s="381">
        <v>2012</v>
      </c>
      <c r="E1226" s="570" t="s">
        <v>602</v>
      </c>
      <c r="F1226" s="570" t="s">
        <v>1011</v>
      </c>
      <c r="G1226" s="570" t="s">
        <v>872</v>
      </c>
      <c r="H1226" s="569" t="s">
        <v>1038</v>
      </c>
      <c r="I1226" s="325">
        <v>1</v>
      </c>
      <c r="J1226" s="570" t="s">
        <v>480</v>
      </c>
      <c r="K1226" s="325">
        <v>0</v>
      </c>
      <c r="L1226" s="325">
        <v>49</v>
      </c>
      <c r="M1226" s="325">
        <v>0</v>
      </c>
      <c r="N1226" s="325">
        <f t="shared" si="21"/>
        <v>49</v>
      </c>
    </row>
    <row r="1227" spans="1:14" s="804" customFormat="1">
      <c r="A1227" s="566" t="s">
        <v>906</v>
      </c>
      <c r="B1227" s="566" t="s">
        <v>906</v>
      </c>
      <c r="C1227" s="566" t="s">
        <v>914</v>
      </c>
      <c r="D1227" s="381">
        <v>2012</v>
      </c>
      <c r="E1227" s="570" t="s">
        <v>602</v>
      </c>
      <c r="F1227" s="570" t="s">
        <v>1011</v>
      </c>
      <c r="G1227" s="570" t="s">
        <v>872</v>
      </c>
      <c r="H1227" s="569" t="s">
        <v>1034</v>
      </c>
      <c r="I1227" s="325">
        <v>1</v>
      </c>
      <c r="J1227" s="570" t="s">
        <v>480</v>
      </c>
      <c r="K1227" s="325">
        <v>0</v>
      </c>
      <c r="L1227" s="325">
        <v>3026</v>
      </c>
      <c r="M1227" s="325">
        <v>0</v>
      </c>
      <c r="N1227" s="325">
        <f t="shared" si="21"/>
        <v>3026</v>
      </c>
    </row>
    <row r="1228" spans="1:14" s="804" customFormat="1">
      <c r="A1228" s="566" t="s">
        <v>906</v>
      </c>
      <c r="B1228" s="566" t="s">
        <v>906</v>
      </c>
      <c r="C1228" s="566" t="s">
        <v>914</v>
      </c>
      <c r="D1228" s="381">
        <v>2012</v>
      </c>
      <c r="E1228" s="570" t="s">
        <v>602</v>
      </c>
      <c r="F1228" s="570" t="s">
        <v>1011</v>
      </c>
      <c r="G1228" s="570" t="s">
        <v>872</v>
      </c>
      <c r="H1228" s="569" t="s">
        <v>1032</v>
      </c>
      <c r="I1228" s="325">
        <v>1</v>
      </c>
      <c r="J1228" s="570" t="s">
        <v>480</v>
      </c>
      <c r="K1228" s="325">
        <v>0</v>
      </c>
      <c r="L1228" s="325">
        <v>6182</v>
      </c>
      <c r="M1228" s="325">
        <v>0</v>
      </c>
      <c r="N1228" s="325">
        <f t="shared" si="21"/>
        <v>6182</v>
      </c>
    </row>
    <row r="1229" spans="1:14" s="804" customFormat="1">
      <c r="A1229" s="566" t="s">
        <v>906</v>
      </c>
      <c r="B1229" s="566" t="s">
        <v>906</v>
      </c>
      <c r="C1229" s="566" t="s">
        <v>914</v>
      </c>
      <c r="D1229" s="381">
        <v>2012</v>
      </c>
      <c r="E1229" s="570" t="s">
        <v>602</v>
      </c>
      <c r="F1229" s="570" t="s">
        <v>1011</v>
      </c>
      <c r="G1229" s="570" t="s">
        <v>872</v>
      </c>
      <c r="H1229" s="569" t="s">
        <v>1035</v>
      </c>
      <c r="I1229" s="325">
        <v>1</v>
      </c>
      <c r="J1229" s="570" t="s">
        <v>1085</v>
      </c>
      <c r="K1229" s="325">
        <v>3</v>
      </c>
      <c r="L1229" s="325">
        <v>3</v>
      </c>
      <c r="M1229" s="325">
        <v>0</v>
      </c>
      <c r="N1229" s="325">
        <f t="shared" si="21"/>
        <v>6</v>
      </c>
    </row>
    <row r="1230" spans="1:14" s="804" customFormat="1">
      <c r="A1230" s="566" t="s">
        <v>906</v>
      </c>
      <c r="B1230" s="566" t="s">
        <v>906</v>
      </c>
      <c r="C1230" s="566" t="s">
        <v>914</v>
      </c>
      <c r="D1230" s="381">
        <v>2012</v>
      </c>
      <c r="E1230" s="570" t="s">
        <v>602</v>
      </c>
      <c r="F1230" s="570" t="s">
        <v>1011</v>
      </c>
      <c r="G1230" s="570" t="s">
        <v>872</v>
      </c>
      <c r="H1230" s="569" t="s">
        <v>1074</v>
      </c>
      <c r="I1230" s="325">
        <v>1</v>
      </c>
      <c r="J1230" s="570" t="s">
        <v>1085</v>
      </c>
      <c r="K1230" s="325">
        <v>801</v>
      </c>
      <c r="L1230" s="325">
        <v>631</v>
      </c>
      <c r="M1230" s="325">
        <v>170</v>
      </c>
      <c r="N1230" s="325">
        <f t="shared" si="21"/>
        <v>1602</v>
      </c>
    </row>
    <row r="1231" spans="1:14" s="804" customFormat="1">
      <c r="A1231" s="566" t="s">
        <v>906</v>
      </c>
      <c r="B1231" s="566" t="s">
        <v>906</v>
      </c>
      <c r="C1231" s="566" t="s">
        <v>914</v>
      </c>
      <c r="D1231" s="381">
        <v>2012</v>
      </c>
      <c r="E1231" s="570" t="s">
        <v>602</v>
      </c>
      <c r="F1231" s="570" t="s">
        <v>1011</v>
      </c>
      <c r="G1231" s="570" t="s">
        <v>1440</v>
      </c>
      <c r="H1231" s="569" t="s">
        <v>1012</v>
      </c>
      <c r="I1231" s="325">
        <v>1</v>
      </c>
      <c r="J1231" s="570" t="s">
        <v>478</v>
      </c>
      <c r="K1231" s="325">
        <v>0</v>
      </c>
      <c r="L1231" s="325">
        <v>3</v>
      </c>
      <c r="M1231" s="325">
        <v>0</v>
      </c>
      <c r="N1231" s="325">
        <f t="shared" si="21"/>
        <v>3</v>
      </c>
    </row>
    <row r="1232" spans="1:14" s="804" customFormat="1">
      <c r="A1232" s="566" t="s">
        <v>906</v>
      </c>
      <c r="B1232" s="566" t="s">
        <v>906</v>
      </c>
      <c r="C1232" s="566" t="s">
        <v>914</v>
      </c>
      <c r="D1232" s="381">
        <v>2012</v>
      </c>
      <c r="E1232" s="570" t="s">
        <v>602</v>
      </c>
      <c r="F1232" s="570" t="s">
        <v>1011</v>
      </c>
      <c r="G1232" s="570" t="s">
        <v>1440</v>
      </c>
      <c r="H1232" s="569" t="s">
        <v>1012</v>
      </c>
      <c r="I1232" s="325">
        <v>1</v>
      </c>
      <c r="J1232" s="570" t="s">
        <v>1085</v>
      </c>
      <c r="K1232" s="325">
        <v>0</v>
      </c>
      <c r="L1232" s="325">
        <v>57</v>
      </c>
      <c r="M1232" s="325">
        <v>0</v>
      </c>
      <c r="N1232" s="325">
        <f t="shared" si="21"/>
        <v>57</v>
      </c>
    </row>
    <row r="1233" spans="1:14" s="804" customFormat="1">
      <c r="A1233" s="565" t="s">
        <v>906</v>
      </c>
      <c r="B1233" s="565" t="s">
        <v>906</v>
      </c>
      <c r="C1233" s="565" t="s">
        <v>914</v>
      </c>
      <c r="D1233" s="381">
        <v>2012</v>
      </c>
      <c r="E1233" s="536" t="s">
        <v>546</v>
      </c>
      <c r="F1233" s="536" t="s">
        <v>1011</v>
      </c>
      <c r="G1233" s="536" t="s">
        <v>872</v>
      </c>
      <c r="H1233" s="569" t="s">
        <v>786</v>
      </c>
      <c r="I1233" s="325">
        <v>3</v>
      </c>
      <c r="J1233" s="536" t="s">
        <v>910</v>
      </c>
      <c r="K1233" s="325">
        <v>100</v>
      </c>
      <c r="L1233" s="325">
        <v>0</v>
      </c>
      <c r="M1233" s="325">
        <v>1</v>
      </c>
      <c r="N1233" s="325">
        <f t="shared" si="21"/>
        <v>101</v>
      </c>
    </row>
    <row r="1234" spans="1:14">
      <c r="A1234" s="565" t="s">
        <v>906</v>
      </c>
      <c r="B1234" s="565" t="s">
        <v>906</v>
      </c>
      <c r="C1234" s="565" t="s">
        <v>914</v>
      </c>
      <c r="D1234" s="381">
        <v>2012</v>
      </c>
      <c r="E1234" s="536" t="s">
        <v>546</v>
      </c>
      <c r="F1234" s="536" t="s">
        <v>1011</v>
      </c>
      <c r="G1234" s="536" t="s">
        <v>872</v>
      </c>
      <c r="H1234" s="569" t="s">
        <v>787</v>
      </c>
      <c r="I1234" s="325">
        <v>3</v>
      </c>
      <c r="J1234" s="536" t="s">
        <v>910</v>
      </c>
      <c r="K1234" s="325">
        <v>39</v>
      </c>
      <c r="L1234" s="325">
        <v>0</v>
      </c>
      <c r="M1234" s="325">
        <v>23</v>
      </c>
      <c r="N1234" s="325">
        <f t="shared" si="21"/>
        <v>62</v>
      </c>
    </row>
    <row r="1235" spans="1:14">
      <c r="A1235" s="565" t="s">
        <v>906</v>
      </c>
      <c r="B1235" s="565" t="s">
        <v>906</v>
      </c>
      <c r="C1235" s="565" t="s">
        <v>914</v>
      </c>
      <c r="D1235" s="381">
        <v>2012</v>
      </c>
      <c r="E1235" s="536" t="s">
        <v>546</v>
      </c>
      <c r="F1235" s="536" t="s">
        <v>1011</v>
      </c>
      <c r="G1235" s="536" t="s">
        <v>872</v>
      </c>
      <c r="H1235" s="569" t="s">
        <v>708</v>
      </c>
      <c r="I1235" s="325">
        <v>1</v>
      </c>
      <c r="J1235" s="536" t="s">
        <v>910</v>
      </c>
      <c r="K1235" s="325">
        <v>16</v>
      </c>
      <c r="L1235" s="325">
        <v>1</v>
      </c>
      <c r="M1235" s="325">
        <v>140</v>
      </c>
      <c r="N1235" s="325">
        <f t="shared" si="21"/>
        <v>157</v>
      </c>
    </row>
    <row r="1236" spans="1:14">
      <c r="A1236" s="565" t="s">
        <v>906</v>
      </c>
      <c r="B1236" s="565" t="s">
        <v>906</v>
      </c>
      <c r="C1236" s="565" t="s">
        <v>914</v>
      </c>
      <c r="D1236" s="381">
        <v>2012</v>
      </c>
      <c r="E1236" s="536" t="s">
        <v>546</v>
      </c>
      <c r="F1236" s="536" t="s">
        <v>1011</v>
      </c>
      <c r="G1236" s="536" t="s">
        <v>872</v>
      </c>
      <c r="H1236" s="569" t="s">
        <v>29</v>
      </c>
      <c r="I1236" s="325">
        <v>1</v>
      </c>
      <c r="J1236" s="536" t="s">
        <v>910</v>
      </c>
      <c r="K1236" s="325">
        <v>3</v>
      </c>
      <c r="L1236" s="325">
        <v>0</v>
      </c>
      <c r="M1236" s="325">
        <v>1</v>
      </c>
      <c r="N1236" s="325">
        <f t="shared" si="21"/>
        <v>4</v>
      </c>
    </row>
    <row r="1237" spans="1:14">
      <c r="A1237" s="565" t="s">
        <v>906</v>
      </c>
      <c r="B1237" s="565" t="s">
        <v>906</v>
      </c>
      <c r="C1237" s="565" t="s">
        <v>914</v>
      </c>
      <c r="D1237" s="381">
        <v>2012</v>
      </c>
      <c r="E1237" s="536" t="s">
        <v>546</v>
      </c>
      <c r="F1237" s="536" t="s">
        <v>1011</v>
      </c>
      <c r="G1237" s="536" t="s">
        <v>872</v>
      </c>
      <c r="H1237" s="569" t="s">
        <v>504</v>
      </c>
      <c r="I1237" s="325">
        <v>1</v>
      </c>
      <c r="J1237" s="536" t="s">
        <v>910</v>
      </c>
      <c r="K1237" s="325">
        <v>32</v>
      </c>
      <c r="L1237" s="325">
        <v>0</v>
      </c>
      <c r="M1237" s="325">
        <v>1</v>
      </c>
      <c r="N1237" s="325">
        <f t="shared" si="21"/>
        <v>33</v>
      </c>
    </row>
    <row r="1238" spans="1:14">
      <c r="A1238" s="565" t="s">
        <v>906</v>
      </c>
      <c r="B1238" s="565" t="s">
        <v>906</v>
      </c>
      <c r="C1238" s="565" t="s">
        <v>914</v>
      </c>
      <c r="D1238" s="381">
        <v>2012</v>
      </c>
      <c r="E1238" s="536" t="s">
        <v>546</v>
      </c>
      <c r="F1238" s="536" t="s">
        <v>1011</v>
      </c>
      <c r="G1238" s="536" t="s">
        <v>872</v>
      </c>
      <c r="H1238" s="569" t="s">
        <v>788</v>
      </c>
      <c r="I1238" s="325">
        <v>3</v>
      </c>
      <c r="J1238" s="536" t="s">
        <v>910</v>
      </c>
      <c r="K1238" s="325">
        <v>91</v>
      </c>
      <c r="L1238" s="325">
        <v>0</v>
      </c>
      <c r="M1238" s="325">
        <v>2</v>
      </c>
      <c r="N1238" s="325">
        <f t="shared" si="21"/>
        <v>93</v>
      </c>
    </row>
    <row r="1239" spans="1:14">
      <c r="A1239" s="565" t="s">
        <v>906</v>
      </c>
      <c r="B1239" s="565" t="s">
        <v>906</v>
      </c>
      <c r="C1239" s="565" t="s">
        <v>914</v>
      </c>
      <c r="D1239" s="381">
        <v>2012</v>
      </c>
      <c r="E1239" s="536" t="s">
        <v>546</v>
      </c>
      <c r="F1239" s="536" t="s">
        <v>1011</v>
      </c>
      <c r="G1239" s="536" t="s">
        <v>872</v>
      </c>
      <c r="H1239" s="569" t="s">
        <v>789</v>
      </c>
      <c r="I1239" s="325">
        <v>1</v>
      </c>
      <c r="J1239" s="536" t="s">
        <v>910</v>
      </c>
      <c r="K1239" s="325">
        <v>1</v>
      </c>
      <c r="L1239" s="325">
        <v>0</v>
      </c>
      <c r="M1239" s="325">
        <v>0</v>
      </c>
      <c r="N1239" s="325">
        <f t="shared" si="21"/>
        <v>1</v>
      </c>
    </row>
    <row r="1240" spans="1:14">
      <c r="A1240" s="565" t="s">
        <v>906</v>
      </c>
      <c r="B1240" s="565" t="s">
        <v>906</v>
      </c>
      <c r="C1240" s="565" t="s">
        <v>914</v>
      </c>
      <c r="D1240" s="381">
        <v>2012</v>
      </c>
      <c r="E1240" s="536" t="s">
        <v>546</v>
      </c>
      <c r="F1240" s="536" t="s">
        <v>1011</v>
      </c>
      <c r="G1240" s="536" t="s">
        <v>872</v>
      </c>
      <c r="H1240" s="569" t="s">
        <v>790</v>
      </c>
      <c r="I1240" s="325">
        <v>2</v>
      </c>
      <c r="J1240" s="536" t="s">
        <v>910</v>
      </c>
      <c r="K1240" s="325">
        <v>0</v>
      </c>
      <c r="L1240" s="325">
        <v>0</v>
      </c>
      <c r="M1240" s="325">
        <v>3</v>
      </c>
      <c r="N1240" s="325">
        <f t="shared" si="21"/>
        <v>3</v>
      </c>
    </row>
    <row r="1241" spans="1:14">
      <c r="A1241" s="565" t="s">
        <v>906</v>
      </c>
      <c r="B1241" s="565" t="s">
        <v>906</v>
      </c>
      <c r="C1241" s="565" t="s">
        <v>914</v>
      </c>
      <c r="D1241" s="381">
        <v>2012</v>
      </c>
      <c r="E1241" s="536" t="s">
        <v>546</v>
      </c>
      <c r="F1241" s="536" t="s">
        <v>1011</v>
      </c>
      <c r="G1241" s="536" t="s">
        <v>872</v>
      </c>
      <c r="H1241" s="569" t="s">
        <v>791</v>
      </c>
      <c r="I1241" s="325">
        <v>2</v>
      </c>
      <c r="J1241" s="536" t="s">
        <v>910</v>
      </c>
      <c r="K1241" s="325">
        <v>489</v>
      </c>
      <c r="L1241" s="325">
        <v>0</v>
      </c>
      <c r="M1241" s="325">
        <v>24</v>
      </c>
      <c r="N1241" s="325">
        <f t="shared" si="21"/>
        <v>513</v>
      </c>
    </row>
    <row r="1242" spans="1:14">
      <c r="A1242" s="565" t="s">
        <v>906</v>
      </c>
      <c r="B1242" s="565" t="s">
        <v>906</v>
      </c>
      <c r="C1242" s="565" t="s">
        <v>914</v>
      </c>
      <c r="D1242" s="381">
        <v>2012</v>
      </c>
      <c r="E1242" s="536" t="s">
        <v>546</v>
      </c>
      <c r="F1242" s="536" t="s">
        <v>1011</v>
      </c>
      <c r="G1242" s="536" t="s">
        <v>872</v>
      </c>
      <c r="H1242" s="569" t="s">
        <v>792</v>
      </c>
      <c r="I1242" s="325">
        <v>3</v>
      </c>
      <c r="J1242" s="536" t="s">
        <v>910</v>
      </c>
      <c r="K1242" s="325">
        <v>3</v>
      </c>
      <c r="L1242" s="325">
        <v>0</v>
      </c>
      <c r="M1242" s="325">
        <v>0</v>
      </c>
      <c r="N1242" s="325">
        <f t="shared" si="21"/>
        <v>3</v>
      </c>
    </row>
    <row r="1243" spans="1:14">
      <c r="A1243" s="565" t="s">
        <v>906</v>
      </c>
      <c r="B1243" s="565" t="s">
        <v>906</v>
      </c>
      <c r="C1243" s="565" t="s">
        <v>914</v>
      </c>
      <c r="D1243" s="381">
        <v>2012</v>
      </c>
      <c r="E1243" s="536" t="s">
        <v>546</v>
      </c>
      <c r="F1243" s="536" t="s">
        <v>1011</v>
      </c>
      <c r="G1243" s="536" t="s">
        <v>872</v>
      </c>
      <c r="H1243" s="569" t="s">
        <v>793</v>
      </c>
      <c r="I1243" s="325">
        <v>3</v>
      </c>
      <c r="J1243" s="536" t="s">
        <v>910</v>
      </c>
      <c r="K1243" s="325">
        <v>0</v>
      </c>
      <c r="L1243" s="325">
        <v>0</v>
      </c>
      <c r="M1243" s="325">
        <v>2</v>
      </c>
      <c r="N1243" s="325">
        <f t="shared" si="21"/>
        <v>2</v>
      </c>
    </row>
    <row r="1244" spans="1:14">
      <c r="A1244" s="565" t="s">
        <v>906</v>
      </c>
      <c r="B1244" s="565" t="s">
        <v>906</v>
      </c>
      <c r="C1244" s="565" t="s">
        <v>914</v>
      </c>
      <c r="D1244" s="381">
        <v>2012</v>
      </c>
      <c r="E1244" s="536" t="s">
        <v>546</v>
      </c>
      <c r="F1244" s="536" t="s">
        <v>1011</v>
      </c>
      <c r="G1244" s="536" t="s">
        <v>872</v>
      </c>
      <c r="H1244" s="569" t="s">
        <v>794</v>
      </c>
      <c r="I1244" s="325">
        <v>3</v>
      </c>
      <c r="J1244" s="536" t="s">
        <v>910</v>
      </c>
      <c r="K1244" s="325">
        <v>22</v>
      </c>
      <c r="L1244" s="325">
        <v>0</v>
      </c>
      <c r="M1244" s="325">
        <v>0</v>
      </c>
      <c r="N1244" s="325">
        <f t="shared" si="21"/>
        <v>22</v>
      </c>
    </row>
    <row r="1245" spans="1:14">
      <c r="A1245" s="565" t="s">
        <v>906</v>
      </c>
      <c r="B1245" s="565" t="s">
        <v>906</v>
      </c>
      <c r="C1245" s="565" t="s">
        <v>914</v>
      </c>
      <c r="D1245" s="381">
        <v>2012</v>
      </c>
      <c r="E1245" s="536" t="s">
        <v>546</v>
      </c>
      <c r="F1245" s="536" t="s">
        <v>1011</v>
      </c>
      <c r="G1245" s="536" t="s">
        <v>872</v>
      </c>
      <c r="H1245" s="569" t="s">
        <v>795</v>
      </c>
      <c r="I1245" s="325">
        <v>3</v>
      </c>
      <c r="J1245" s="536" t="s">
        <v>910</v>
      </c>
      <c r="K1245" s="325">
        <v>3</v>
      </c>
      <c r="L1245" s="325">
        <v>0</v>
      </c>
      <c r="M1245" s="325">
        <v>13</v>
      </c>
      <c r="N1245" s="325">
        <f t="shared" si="21"/>
        <v>16</v>
      </c>
    </row>
    <row r="1246" spans="1:14">
      <c r="A1246" s="565" t="s">
        <v>906</v>
      </c>
      <c r="B1246" s="565" t="s">
        <v>906</v>
      </c>
      <c r="C1246" s="565" t="s">
        <v>914</v>
      </c>
      <c r="D1246" s="381">
        <v>2012</v>
      </c>
      <c r="E1246" s="536" t="s">
        <v>546</v>
      </c>
      <c r="F1246" s="536" t="s">
        <v>1011</v>
      </c>
      <c r="G1246" s="536" t="s">
        <v>872</v>
      </c>
      <c r="H1246" s="569" t="s">
        <v>796</v>
      </c>
      <c r="I1246" s="325">
        <v>3</v>
      </c>
      <c r="J1246" s="536" t="s">
        <v>910</v>
      </c>
      <c r="K1246" s="325">
        <v>0</v>
      </c>
      <c r="L1246" s="325">
        <v>0</v>
      </c>
      <c r="M1246" s="325">
        <v>1</v>
      </c>
      <c r="N1246" s="325">
        <f t="shared" si="21"/>
        <v>1</v>
      </c>
    </row>
    <row r="1247" spans="1:14">
      <c r="A1247" s="565" t="s">
        <v>906</v>
      </c>
      <c r="B1247" s="565" t="s">
        <v>906</v>
      </c>
      <c r="C1247" s="565" t="s">
        <v>914</v>
      </c>
      <c r="D1247" s="381">
        <v>2012</v>
      </c>
      <c r="E1247" s="536" t="s">
        <v>546</v>
      </c>
      <c r="F1247" s="536" t="s">
        <v>1011</v>
      </c>
      <c r="G1247" s="536" t="s">
        <v>872</v>
      </c>
      <c r="H1247" s="569" t="s">
        <v>1037</v>
      </c>
      <c r="I1247" s="325">
        <v>3</v>
      </c>
      <c r="J1247" s="536" t="s">
        <v>910</v>
      </c>
      <c r="K1247" s="325">
        <v>90</v>
      </c>
      <c r="L1247" s="325">
        <v>0</v>
      </c>
      <c r="M1247" s="325">
        <v>1</v>
      </c>
      <c r="N1247" s="325">
        <f t="shared" si="21"/>
        <v>91</v>
      </c>
    </row>
    <row r="1248" spans="1:14">
      <c r="A1248" s="565" t="s">
        <v>906</v>
      </c>
      <c r="B1248" s="565" t="s">
        <v>906</v>
      </c>
      <c r="C1248" s="565" t="s">
        <v>914</v>
      </c>
      <c r="D1248" s="381">
        <v>2012</v>
      </c>
      <c r="E1248" s="536" t="s">
        <v>546</v>
      </c>
      <c r="F1248" s="536" t="s">
        <v>1011</v>
      </c>
      <c r="G1248" s="536" t="s">
        <v>872</v>
      </c>
      <c r="H1248" s="569" t="s">
        <v>1036</v>
      </c>
      <c r="I1248" s="325">
        <v>1</v>
      </c>
      <c r="J1248" s="536" t="s">
        <v>910</v>
      </c>
      <c r="K1248" s="325">
        <v>1980</v>
      </c>
      <c r="L1248" s="626">
        <v>354</v>
      </c>
      <c r="M1248" s="325">
        <v>5</v>
      </c>
      <c r="N1248" s="325">
        <f t="shared" si="21"/>
        <v>2339</v>
      </c>
    </row>
    <row r="1249" spans="1:14">
      <c r="A1249" s="565" t="s">
        <v>906</v>
      </c>
      <c r="B1249" s="565" t="s">
        <v>906</v>
      </c>
      <c r="C1249" s="565" t="s">
        <v>914</v>
      </c>
      <c r="D1249" s="381">
        <v>2012</v>
      </c>
      <c r="E1249" s="536" t="s">
        <v>546</v>
      </c>
      <c r="F1249" s="536" t="s">
        <v>1011</v>
      </c>
      <c r="G1249" s="536" t="s">
        <v>872</v>
      </c>
      <c r="H1249" s="569" t="s">
        <v>709</v>
      </c>
      <c r="I1249" s="325">
        <v>3</v>
      </c>
      <c r="J1249" s="536" t="s">
        <v>910</v>
      </c>
      <c r="K1249" s="325">
        <v>156</v>
      </c>
      <c r="L1249" s="325">
        <v>8</v>
      </c>
      <c r="M1249" s="325">
        <v>2</v>
      </c>
      <c r="N1249" s="325">
        <f t="shared" si="21"/>
        <v>166</v>
      </c>
    </row>
    <row r="1250" spans="1:14">
      <c r="A1250" s="565" t="s">
        <v>906</v>
      </c>
      <c r="B1250" s="565" t="s">
        <v>906</v>
      </c>
      <c r="C1250" s="565" t="s">
        <v>914</v>
      </c>
      <c r="D1250" s="381">
        <v>2012</v>
      </c>
      <c r="E1250" s="536" t="s">
        <v>546</v>
      </c>
      <c r="F1250" s="536" t="s">
        <v>1011</v>
      </c>
      <c r="G1250" s="536" t="s">
        <v>872</v>
      </c>
      <c r="H1250" s="569" t="s">
        <v>1064</v>
      </c>
      <c r="I1250" s="325">
        <v>1</v>
      </c>
      <c r="J1250" s="536" t="s">
        <v>910</v>
      </c>
      <c r="K1250" s="325">
        <v>0</v>
      </c>
      <c r="L1250" s="325">
        <v>0</v>
      </c>
      <c r="M1250" s="325">
        <v>1</v>
      </c>
      <c r="N1250" s="325">
        <f t="shared" si="21"/>
        <v>1</v>
      </c>
    </row>
    <row r="1251" spans="1:14">
      <c r="A1251" s="565" t="s">
        <v>906</v>
      </c>
      <c r="B1251" s="565" t="s">
        <v>906</v>
      </c>
      <c r="C1251" s="565" t="s">
        <v>914</v>
      </c>
      <c r="D1251" s="381">
        <v>2012</v>
      </c>
      <c r="E1251" s="536" t="s">
        <v>546</v>
      </c>
      <c r="F1251" s="536" t="s">
        <v>1011</v>
      </c>
      <c r="G1251" s="536" t="s">
        <v>872</v>
      </c>
      <c r="H1251" s="569" t="s">
        <v>1065</v>
      </c>
      <c r="I1251" s="325">
        <v>1</v>
      </c>
      <c r="J1251" s="536" t="s">
        <v>910</v>
      </c>
      <c r="K1251" s="325">
        <v>2</v>
      </c>
      <c r="L1251" s="325">
        <v>0</v>
      </c>
      <c r="M1251" s="325">
        <v>1</v>
      </c>
      <c r="N1251" s="325">
        <f t="shared" si="21"/>
        <v>3</v>
      </c>
    </row>
    <row r="1252" spans="1:14">
      <c r="A1252" s="565" t="s">
        <v>906</v>
      </c>
      <c r="B1252" s="565" t="s">
        <v>906</v>
      </c>
      <c r="C1252" s="565" t="s">
        <v>914</v>
      </c>
      <c r="D1252" s="381">
        <v>2012</v>
      </c>
      <c r="E1252" s="536" t="s">
        <v>546</v>
      </c>
      <c r="F1252" s="536" t="s">
        <v>1011</v>
      </c>
      <c r="G1252" s="536" t="s">
        <v>872</v>
      </c>
      <c r="H1252" s="569" t="s">
        <v>710</v>
      </c>
      <c r="I1252" s="325">
        <v>3</v>
      </c>
      <c r="J1252" s="536" t="s">
        <v>910</v>
      </c>
      <c r="K1252" s="325">
        <v>1</v>
      </c>
      <c r="L1252" s="325">
        <v>1</v>
      </c>
      <c r="M1252" s="325">
        <v>2</v>
      </c>
      <c r="N1252" s="325">
        <f t="shared" ref="N1252:N1315" si="22">K1252+L1252+M1252</f>
        <v>4</v>
      </c>
    </row>
    <row r="1253" spans="1:14">
      <c r="A1253" s="565" t="s">
        <v>906</v>
      </c>
      <c r="B1253" s="565" t="s">
        <v>906</v>
      </c>
      <c r="C1253" s="565" t="s">
        <v>914</v>
      </c>
      <c r="D1253" s="381">
        <v>2012</v>
      </c>
      <c r="E1253" s="536" t="s">
        <v>546</v>
      </c>
      <c r="F1253" s="536" t="s">
        <v>1011</v>
      </c>
      <c r="G1253" s="536" t="s">
        <v>872</v>
      </c>
      <c r="H1253" s="569" t="s">
        <v>797</v>
      </c>
      <c r="I1253" s="325">
        <v>3</v>
      </c>
      <c r="J1253" s="536" t="s">
        <v>910</v>
      </c>
      <c r="K1253" s="325">
        <v>0</v>
      </c>
      <c r="L1253" s="325">
        <v>0</v>
      </c>
      <c r="M1253" s="325">
        <v>0</v>
      </c>
      <c r="N1253" s="325">
        <f t="shared" si="22"/>
        <v>0</v>
      </c>
    </row>
    <row r="1254" spans="1:14">
      <c r="A1254" s="565" t="s">
        <v>906</v>
      </c>
      <c r="B1254" s="565" t="s">
        <v>906</v>
      </c>
      <c r="C1254" s="565" t="s">
        <v>914</v>
      </c>
      <c r="D1254" s="381">
        <v>2012</v>
      </c>
      <c r="E1254" s="536" t="s">
        <v>546</v>
      </c>
      <c r="F1254" s="536" t="s">
        <v>1011</v>
      </c>
      <c r="G1254" s="536" t="s">
        <v>872</v>
      </c>
      <c r="H1254" s="569" t="s">
        <v>798</v>
      </c>
      <c r="I1254" s="325">
        <v>3</v>
      </c>
      <c r="J1254" s="536" t="s">
        <v>910</v>
      </c>
      <c r="K1254" s="325">
        <v>0</v>
      </c>
      <c r="L1254" s="325">
        <v>0</v>
      </c>
      <c r="M1254" s="325">
        <v>0</v>
      </c>
      <c r="N1254" s="325">
        <f t="shared" si="22"/>
        <v>0</v>
      </c>
    </row>
    <row r="1255" spans="1:14">
      <c r="A1255" s="565" t="s">
        <v>906</v>
      </c>
      <c r="B1255" s="565" t="s">
        <v>906</v>
      </c>
      <c r="C1255" s="565" t="s">
        <v>914</v>
      </c>
      <c r="D1255" s="381">
        <v>2012</v>
      </c>
      <c r="E1255" s="536" t="s">
        <v>546</v>
      </c>
      <c r="F1255" s="536" t="s">
        <v>1011</v>
      </c>
      <c r="G1255" s="536" t="s">
        <v>872</v>
      </c>
      <c r="H1255" s="569" t="s">
        <v>799</v>
      </c>
      <c r="I1255" s="325">
        <v>3</v>
      </c>
      <c r="J1255" s="536" t="s">
        <v>910</v>
      </c>
      <c r="K1255" s="325">
        <v>674</v>
      </c>
      <c r="L1255" s="325">
        <v>11</v>
      </c>
      <c r="M1255" s="325">
        <v>9</v>
      </c>
      <c r="N1255" s="325">
        <f t="shared" si="22"/>
        <v>694</v>
      </c>
    </row>
    <row r="1256" spans="1:14">
      <c r="A1256" s="565" t="s">
        <v>906</v>
      </c>
      <c r="B1256" s="565" t="s">
        <v>906</v>
      </c>
      <c r="C1256" s="565" t="s">
        <v>914</v>
      </c>
      <c r="D1256" s="381">
        <v>2012</v>
      </c>
      <c r="E1256" s="536" t="s">
        <v>546</v>
      </c>
      <c r="F1256" s="536" t="s">
        <v>1011</v>
      </c>
      <c r="G1256" s="536" t="s">
        <v>872</v>
      </c>
      <c r="H1256" s="569" t="s">
        <v>30</v>
      </c>
      <c r="I1256" s="325">
        <v>3</v>
      </c>
      <c r="J1256" s="536" t="s">
        <v>910</v>
      </c>
      <c r="K1256" s="325">
        <v>78</v>
      </c>
      <c r="L1256" s="325">
        <v>0</v>
      </c>
      <c r="M1256" s="325">
        <v>0</v>
      </c>
      <c r="N1256" s="325">
        <f t="shared" si="22"/>
        <v>78</v>
      </c>
    </row>
    <row r="1257" spans="1:14">
      <c r="A1257" s="565" t="s">
        <v>906</v>
      </c>
      <c r="B1257" s="565" t="s">
        <v>906</v>
      </c>
      <c r="C1257" s="565" t="s">
        <v>914</v>
      </c>
      <c r="D1257" s="381">
        <v>2012</v>
      </c>
      <c r="E1257" s="536" t="s">
        <v>546</v>
      </c>
      <c r="F1257" s="536" t="s">
        <v>1011</v>
      </c>
      <c r="G1257" s="536" t="s">
        <v>872</v>
      </c>
      <c r="H1257" s="569" t="s">
        <v>800</v>
      </c>
      <c r="I1257" s="325">
        <v>3</v>
      </c>
      <c r="J1257" s="536" t="s">
        <v>910</v>
      </c>
      <c r="K1257" s="325">
        <v>0</v>
      </c>
      <c r="L1257" s="325">
        <v>0</v>
      </c>
      <c r="M1257" s="325">
        <v>1</v>
      </c>
      <c r="N1257" s="325">
        <f t="shared" si="22"/>
        <v>1</v>
      </c>
    </row>
    <row r="1258" spans="1:14">
      <c r="A1258" s="565" t="s">
        <v>906</v>
      </c>
      <c r="B1258" s="565" t="s">
        <v>906</v>
      </c>
      <c r="C1258" s="565" t="s">
        <v>914</v>
      </c>
      <c r="D1258" s="381">
        <v>2012</v>
      </c>
      <c r="E1258" s="536" t="s">
        <v>546</v>
      </c>
      <c r="F1258" s="536" t="s">
        <v>1011</v>
      </c>
      <c r="G1258" s="536" t="s">
        <v>872</v>
      </c>
      <c r="H1258" s="569" t="s">
        <v>1171</v>
      </c>
      <c r="I1258" s="325">
        <v>3</v>
      </c>
      <c r="J1258" s="536" t="s">
        <v>910</v>
      </c>
      <c r="K1258" s="325">
        <v>7</v>
      </c>
      <c r="L1258" s="325">
        <v>0</v>
      </c>
      <c r="M1258" s="325">
        <v>3</v>
      </c>
      <c r="N1258" s="325">
        <f t="shared" si="22"/>
        <v>10</v>
      </c>
    </row>
    <row r="1259" spans="1:14">
      <c r="A1259" s="565" t="s">
        <v>906</v>
      </c>
      <c r="B1259" s="565" t="s">
        <v>906</v>
      </c>
      <c r="C1259" s="565" t="s">
        <v>914</v>
      </c>
      <c r="D1259" s="381">
        <v>2012</v>
      </c>
      <c r="E1259" s="536" t="s">
        <v>546</v>
      </c>
      <c r="F1259" s="536" t="s">
        <v>1011</v>
      </c>
      <c r="G1259" s="536" t="s">
        <v>872</v>
      </c>
      <c r="H1259" s="569" t="s">
        <v>1035</v>
      </c>
      <c r="I1259" s="325">
        <v>1</v>
      </c>
      <c r="J1259" s="536" t="s">
        <v>910</v>
      </c>
      <c r="K1259" s="325">
        <v>22218</v>
      </c>
      <c r="L1259" s="325">
        <v>532</v>
      </c>
      <c r="M1259" s="325">
        <v>1049</v>
      </c>
      <c r="N1259" s="325">
        <f t="shared" si="22"/>
        <v>23799</v>
      </c>
    </row>
    <row r="1260" spans="1:14">
      <c r="A1260" s="565" t="s">
        <v>906</v>
      </c>
      <c r="B1260" s="565" t="s">
        <v>906</v>
      </c>
      <c r="C1260" s="565" t="s">
        <v>914</v>
      </c>
      <c r="D1260" s="381">
        <v>2012</v>
      </c>
      <c r="E1260" s="536" t="s">
        <v>546</v>
      </c>
      <c r="F1260" s="536" t="s">
        <v>1011</v>
      </c>
      <c r="G1260" s="536" t="s">
        <v>872</v>
      </c>
      <c r="H1260" s="569" t="s">
        <v>801</v>
      </c>
      <c r="I1260" s="325">
        <v>3</v>
      </c>
      <c r="J1260" s="536" t="s">
        <v>910</v>
      </c>
      <c r="K1260" s="325">
        <v>15</v>
      </c>
      <c r="L1260" s="325">
        <v>0</v>
      </c>
      <c r="M1260" s="325">
        <v>406</v>
      </c>
      <c r="N1260" s="325">
        <f t="shared" si="22"/>
        <v>421</v>
      </c>
    </row>
    <row r="1261" spans="1:14">
      <c r="A1261" s="565" t="s">
        <v>906</v>
      </c>
      <c r="B1261" s="565" t="s">
        <v>906</v>
      </c>
      <c r="C1261" s="565" t="s">
        <v>914</v>
      </c>
      <c r="D1261" s="381">
        <v>2012</v>
      </c>
      <c r="E1261" s="536" t="s">
        <v>546</v>
      </c>
      <c r="F1261" s="536" t="s">
        <v>1011</v>
      </c>
      <c r="G1261" s="536" t="s">
        <v>872</v>
      </c>
      <c r="H1261" s="569" t="s">
        <v>667</v>
      </c>
      <c r="I1261" s="325">
        <v>3</v>
      </c>
      <c r="J1261" s="536" t="s">
        <v>910</v>
      </c>
      <c r="K1261" s="325">
        <v>17</v>
      </c>
      <c r="L1261" s="325">
        <v>0</v>
      </c>
      <c r="M1261" s="325">
        <v>7</v>
      </c>
      <c r="N1261" s="325">
        <f t="shared" si="22"/>
        <v>24</v>
      </c>
    </row>
    <row r="1262" spans="1:14">
      <c r="A1262" s="565" t="s">
        <v>906</v>
      </c>
      <c r="B1262" s="565" t="s">
        <v>906</v>
      </c>
      <c r="C1262" s="565" t="s">
        <v>914</v>
      </c>
      <c r="D1262" s="381">
        <v>2012</v>
      </c>
      <c r="E1262" s="536" t="s">
        <v>546</v>
      </c>
      <c r="F1262" s="536" t="s">
        <v>1011</v>
      </c>
      <c r="G1262" s="536" t="s">
        <v>872</v>
      </c>
      <c r="H1262" s="569" t="s">
        <v>802</v>
      </c>
      <c r="I1262" s="325">
        <v>3</v>
      </c>
      <c r="J1262" s="536" t="s">
        <v>910</v>
      </c>
      <c r="K1262" s="325">
        <v>2</v>
      </c>
      <c r="L1262" s="325">
        <v>0</v>
      </c>
      <c r="M1262" s="325">
        <v>2</v>
      </c>
      <c r="N1262" s="325">
        <f t="shared" si="22"/>
        <v>4</v>
      </c>
    </row>
    <row r="1263" spans="1:14">
      <c r="A1263" s="565" t="s">
        <v>906</v>
      </c>
      <c r="B1263" s="565" t="s">
        <v>906</v>
      </c>
      <c r="C1263" s="565" t="s">
        <v>914</v>
      </c>
      <c r="D1263" s="381">
        <v>2012</v>
      </c>
      <c r="E1263" s="536" t="s">
        <v>546</v>
      </c>
      <c r="F1263" s="536" t="s">
        <v>1011</v>
      </c>
      <c r="G1263" s="536" t="s">
        <v>872</v>
      </c>
      <c r="H1263" s="569" t="s">
        <v>803</v>
      </c>
      <c r="I1263" s="325">
        <v>3</v>
      </c>
      <c r="J1263" s="536" t="s">
        <v>910</v>
      </c>
      <c r="K1263" s="325">
        <v>6</v>
      </c>
      <c r="L1263" s="325">
        <v>0</v>
      </c>
      <c r="M1263" s="325">
        <v>0</v>
      </c>
      <c r="N1263" s="325">
        <f t="shared" si="22"/>
        <v>6</v>
      </c>
    </row>
    <row r="1264" spans="1:14">
      <c r="A1264" s="565" t="s">
        <v>906</v>
      </c>
      <c r="B1264" s="565" t="s">
        <v>906</v>
      </c>
      <c r="C1264" s="565" t="s">
        <v>914</v>
      </c>
      <c r="D1264" s="381">
        <v>2012</v>
      </c>
      <c r="E1264" s="536" t="s">
        <v>546</v>
      </c>
      <c r="F1264" s="536" t="s">
        <v>1011</v>
      </c>
      <c r="G1264" s="536" t="s">
        <v>872</v>
      </c>
      <c r="H1264" s="569" t="s">
        <v>804</v>
      </c>
      <c r="I1264" s="325">
        <v>3</v>
      </c>
      <c r="J1264" s="536" t="s">
        <v>910</v>
      </c>
      <c r="K1264" s="325">
        <v>2</v>
      </c>
      <c r="L1264" s="325">
        <v>0</v>
      </c>
      <c r="M1264" s="325">
        <v>0</v>
      </c>
      <c r="N1264" s="325">
        <f t="shared" si="22"/>
        <v>2</v>
      </c>
    </row>
    <row r="1265" spans="1:14">
      <c r="A1265" s="565" t="s">
        <v>906</v>
      </c>
      <c r="B1265" s="565" t="s">
        <v>906</v>
      </c>
      <c r="C1265" s="565" t="s">
        <v>914</v>
      </c>
      <c r="D1265" s="381">
        <v>2012</v>
      </c>
      <c r="E1265" s="536" t="s">
        <v>546</v>
      </c>
      <c r="F1265" s="536" t="s">
        <v>1011</v>
      </c>
      <c r="G1265" s="536" t="s">
        <v>872</v>
      </c>
      <c r="H1265" s="569" t="s">
        <v>805</v>
      </c>
      <c r="I1265" s="325">
        <v>3</v>
      </c>
      <c r="J1265" s="536" t="s">
        <v>910</v>
      </c>
      <c r="K1265" s="325">
        <v>30</v>
      </c>
      <c r="L1265" s="325">
        <v>0</v>
      </c>
      <c r="M1265" s="325">
        <v>0</v>
      </c>
      <c r="N1265" s="325">
        <f t="shared" si="22"/>
        <v>30</v>
      </c>
    </row>
    <row r="1266" spans="1:14">
      <c r="A1266" s="565" t="s">
        <v>906</v>
      </c>
      <c r="B1266" s="565" t="s">
        <v>906</v>
      </c>
      <c r="C1266" s="565" t="s">
        <v>914</v>
      </c>
      <c r="D1266" s="381">
        <v>2012</v>
      </c>
      <c r="E1266" s="536" t="s">
        <v>546</v>
      </c>
      <c r="F1266" s="536" t="s">
        <v>1011</v>
      </c>
      <c r="G1266" s="536" t="s">
        <v>872</v>
      </c>
      <c r="H1266" s="569" t="s">
        <v>806</v>
      </c>
      <c r="I1266" s="325">
        <v>3</v>
      </c>
      <c r="J1266" s="536" t="s">
        <v>910</v>
      </c>
      <c r="K1266" s="325">
        <v>20</v>
      </c>
      <c r="L1266" s="325">
        <v>0</v>
      </c>
      <c r="M1266" s="325">
        <v>25</v>
      </c>
      <c r="N1266" s="325">
        <f t="shared" si="22"/>
        <v>45</v>
      </c>
    </row>
    <row r="1267" spans="1:14">
      <c r="A1267" s="565" t="s">
        <v>906</v>
      </c>
      <c r="B1267" s="565" t="s">
        <v>906</v>
      </c>
      <c r="C1267" s="565" t="s">
        <v>914</v>
      </c>
      <c r="D1267" s="381">
        <v>2012</v>
      </c>
      <c r="E1267" s="536" t="s">
        <v>546</v>
      </c>
      <c r="F1267" s="536" t="s">
        <v>1011</v>
      </c>
      <c r="G1267" s="536" t="s">
        <v>872</v>
      </c>
      <c r="H1267" s="569" t="s">
        <v>807</v>
      </c>
      <c r="I1267" s="325">
        <v>3</v>
      </c>
      <c r="J1267" s="536" t="s">
        <v>910</v>
      </c>
      <c r="K1267" s="325">
        <v>1</v>
      </c>
      <c r="L1267" s="325">
        <v>0</v>
      </c>
      <c r="M1267" s="325">
        <v>0</v>
      </c>
      <c r="N1267" s="325">
        <f t="shared" si="22"/>
        <v>1</v>
      </c>
    </row>
    <row r="1268" spans="1:14">
      <c r="A1268" s="565" t="s">
        <v>906</v>
      </c>
      <c r="B1268" s="565" t="s">
        <v>906</v>
      </c>
      <c r="C1268" s="565" t="s">
        <v>914</v>
      </c>
      <c r="D1268" s="381">
        <v>2012</v>
      </c>
      <c r="E1268" s="536" t="s">
        <v>546</v>
      </c>
      <c r="F1268" s="536" t="s">
        <v>1011</v>
      </c>
      <c r="G1268" s="536" t="s">
        <v>872</v>
      </c>
      <c r="H1268" s="569" t="s">
        <v>808</v>
      </c>
      <c r="I1268" s="325">
        <v>3</v>
      </c>
      <c r="J1268" s="536" t="s">
        <v>910</v>
      </c>
      <c r="K1268" s="325">
        <v>5</v>
      </c>
      <c r="L1268" s="325">
        <v>0</v>
      </c>
      <c r="M1268" s="325">
        <v>0</v>
      </c>
      <c r="N1268" s="325">
        <f t="shared" si="22"/>
        <v>5</v>
      </c>
    </row>
    <row r="1269" spans="1:14">
      <c r="A1269" s="565" t="s">
        <v>906</v>
      </c>
      <c r="B1269" s="565" t="s">
        <v>906</v>
      </c>
      <c r="C1269" s="565" t="s">
        <v>914</v>
      </c>
      <c r="D1269" s="381">
        <v>2012</v>
      </c>
      <c r="E1269" s="536" t="s">
        <v>546</v>
      </c>
      <c r="F1269" s="536" t="s">
        <v>1011</v>
      </c>
      <c r="G1269" s="536" t="s">
        <v>872</v>
      </c>
      <c r="H1269" s="569" t="s">
        <v>809</v>
      </c>
      <c r="I1269" s="325">
        <v>3</v>
      </c>
      <c r="J1269" s="536" t="s">
        <v>910</v>
      </c>
      <c r="K1269" s="325">
        <v>0</v>
      </c>
      <c r="L1269" s="626">
        <v>0</v>
      </c>
      <c r="M1269" s="626">
        <v>1</v>
      </c>
      <c r="N1269" s="325">
        <f t="shared" si="22"/>
        <v>1</v>
      </c>
    </row>
    <row r="1270" spans="1:14">
      <c r="A1270" s="565" t="s">
        <v>906</v>
      </c>
      <c r="B1270" s="565" t="s">
        <v>906</v>
      </c>
      <c r="C1270" s="565" t="s">
        <v>914</v>
      </c>
      <c r="D1270" s="381">
        <v>2012</v>
      </c>
      <c r="E1270" s="536" t="s">
        <v>546</v>
      </c>
      <c r="F1270" s="536" t="s">
        <v>1011</v>
      </c>
      <c r="G1270" s="536" t="s">
        <v>872</v>
      </c>
      <c r="H1270" s="569" t="s">
        <v>31</v>
      </c>
      <c r="I1270" s="325">
        <v>3</v>
      </c>
      <c r="J1270" s="536" t="s">
        <v>910</v>
      </c>
      <c r="K1270" s="325">
        <v>232</v>
      </c>
      <c r="L1270" s="626">
        <v>0</v>
      </c>
      <c r="M1270" s="626">
        <v>1</v>
      </c>
      <c r="N1270" s="325">
        <f t="shared" si="22"/>
        <v>233</v>
      </c>
    </row>
    <row r="1271" spans="1:14">
      <c r="A1271" s="565" t="s">
        <v>906</v>
      </c>
      <c r="B1271" s="565" t="s">
        <v>906</v>
      </c>
      <c r="C1271" s="565" t="s">
        <v>914</v>
      </c>
      <c r="D1271" s="381">
        <v>2012</v>
      </c>
      <c r="E1271" s="536" t="s">
        <v>546</v>
      </c>
      <c r="F1271" s="536" t="s">
        <v>1011</v>
      </c>
      <c r="G1271" s="536" t="s">
        <v>872</v>
      </c>
      <c r="H1271" s="569" t="s">
        <v>810</v>
      </c>
      <c r="I1271" s="325">
        <v>3</v>
      </c>
      <c r="J1271" s="536" t="s">
        <v>910</v>
      </c>
      <c r="K1271" s="325">
        <v>4</v>
      </c>
      <c r="L1271" s="626">
        <v>0</v>
      </c>
      <c r="M1271" s="626">
        <v>0</v>
      </c>
      <c r="N1271" s="325">
        <f t="shared" si="22"/>
        <v>4</v>
      </c>
    </row>
    <row r="1272" spans="1:14">
      <c r="A1272" s="565" t="s">
        <v>906</v>
      </c>
      <c r="B1272" s="565" t="s">
        <v>906</v>
      </c>
      <c r="C1272" s="565" t="s">
        <v>914</v>
      </c>
      <c r="D1272" s="381">
        <v>2012</v>
      </c>
      <c r="E1272" s="536" t="s">
        <v>546</v>
      </c>
      <c r="F1272" s="536" t="s">
        <v>1011</v>
      </c>
      <c r="G1272" s="536" t="s">
        <v>872</v>
      </c>
      <c r="H1272" s="569" t="s">
        <v>811</v>
      </c>
      <c r="I1272" s="325">
        <v>3</v>
      </c>
      <c r="J1272" s="536" t="s">
        <v>910</v>
      </c>
      <c r="K1272" s="325">
        <v>15</v>
      </c>
      <c r="L1272" s="626">
        <v>0</v>
      </c>
      <c r="M1272" s="626">
        <v>0</v>
      </c>
      <c r="N1272" s="325">
        <f t="shared" si="22"/>
        <v>15</v>
      </c>
    </row>
    <row r="1273" spans="1:14">
      <c r="A1273" s="565" t="s">
        <v>906</v>
      </c>
      <c r="B1273" s="565" t="s">
        <v>906</v>
      </c>
      <c r="C1273" s="565" t="s">
        <v>914</v>
      </c>
      <c r="D1273" s="381">
        <v>2012</v>
      </c>
      <c r="E1273" s="536" t="s">
        <v>546</v>
      </c>
      <c r="F1273" s="536" t="s">
        <v>1011</v>
      </c>
      <c r="G1273" s="536" t="s">
        <v>872</v>
      </c>
      <c r="H1273" s="569" t="s">
        <v>1034</v>
      </c>
      <c r="I1273" s="325">
        <v>1</v>
      </c>
      <c r="J1273" s="536" t="s">
        <v>910</v>
      </c>
      <c r="K1273" s="325">
        <v>80</v>
      </c>
      <c r="L1273" s="626">
        <v>37</v>
      </c>
      <c r="M1273" s="626">
        <v>2</v>
      </c>
      <c r="N1273" s="325">
        <f t="shared" si="22"/>
        <v>119</v>
      </c>
    </row>
    <row r="1274" spans="1:14">
      <c r="A1274" s="565" t="s">
        <v>906</v>
      </c>
      <c r="B1274" s="565" t="s">
        <v>906</v>
      </c>
      <c r="C1274" s="565" t="s">
        <v>914</v>
      </c>
      <c r="D1274" s="381">
        <v>2012</v>
      </c>
      <c r="E1274" s="536" t="s">
        <v>546</v>
      </c>
      <c r="F1274" s="536" t="s">
        <v>1011</v>
      </c>
      <c r="G1274" s="536" t="s">
        <v>872</v>
      </c>
      <c r="H1274" s="569" t="s">
        <v>1033</v>
      </c>
      <c r="I1274" s="325">
        <v>1</v>
      </c>
      <c r="J1274" s="536" t="s">
        <v>910</v>
      </c>
      <c r="K1274" s="325">
        <v>192</v>
      </c>
      <c r="L1274" s="626">
        <v>0</v>
      </c>
      <c r="M1274" s="626">
        <v>1</v>
      </c>
      <c r="N1274" s="325">
        <f t="shared" si="22"/>
        <v>193</v>
      </c>
    </row>
    <row r="1275" spans="1:14">
      <c r="A1275" s="565" t="s">
        <v>906</v>
      </c>
      <c r="B1275" s="565" t="s">
        <v>906</v>
      </c>
      <c r="C1275" s="565" t="s">
        <v>914</v>
      </c>
      <c r="D1275" s="381">
        <v>2012</v>
      </c>
      <c r="E1275" s="536" t="s">
        <v>546</v>
      </c>
      <c r="F1275" s="536" t="s">
        <v>1011</v>
      </c>
      <c r="G1275" s="536" t="s">
        <v>872</v>
      </c>
      <c r="H1275" s="569" t="s">
        <v>1032</v>
      </c>
      <c r="I1275" s="325">
        <v>1</v>
      </c>
      <c r="J1275" s="536" t="s">
        <v>910</v>
      </c>
      <c r="K1275" s="325">
        <v>296</v>
      </c>
      <c r="L1275" s="626">
        <v>25</v>
      </c>
      <c r="M1275" s="626">
        <v>2</v>
      </c>
      <c r="N1275" s="325">
        <f t="shared" si="22"/>
        <v>323</v>
      </c>
    </row>
    <row r="1276" spans="1:14">
      <c r="A1276" s="565" t="s">
        <v>906</v>
      </c>
      <c r="B1276" s="565" t="s">
        <v>906</v>
      </c>
      <c r="C1276" s="565" t="s">
        <v>914</v>
      </c>
      <c r="D1276" s="381">
        <v>2012</v>
      </c>
      <c r="E1276" s="536" t="s">
        <v>546</v>
      </c>
      <c r="F1276" s="536" t="s">
        <v>1011</v>
      </c>
      <c r="G1276" s="536" t="s">
        <v>872</v>
      </c>
      <c r="H1276" s="569" t="s">
        <v>129</v>
      </c>
      <c r="I1276" s="325">
        <v>3</v>
      </c>
      <c r="J1276" s="536" t="s">
        <v>910</v>
      </c>
      <c r="K1276" s="325">
        <v>0</v>
      </c>
      <c r="L1276" s="626">
        <v>9</v>
      </c>
      <c r="M1276" s="626">
        <v>0</v>
      </c>
      <c r="N1276" s="325">
        <f t="shared" si="22"/>
        <v>9</v>
      </c>
    </row>
    <row r="1277" spans="1:14">
      <c r="A1277" s="565" t="s">
        <v>906</v>
      </c>
      <c r="B1277" s="565" t="s">
        <v>906</v>
      </c>
      <c r="C1277" s="565" t="s">
        <v>914</v>
      </c>
      <c r="D1277" s="381">
        <v>2012</v>
      </c>
      <c r="E1277" s="536" t="s">
        <v>546</v>
      </c>
      <c r="F1277" s="536" t="s">
        <v>1011</v>
      </c>
      <c r="G1277" s="536" t="s">
        <v>872</v>
      </c>
      <c r="H1277" s="569" t="s">
        <v>1029</v>
      </c>
      <c r="I1277" s="325">
        <v>1</v>
      </c>
      <c r="J1277" s="536" t="s">
        <v>910</v>
      </c>
      <c r="K1277" s="325">
        <v>35</v>
      </c>
      <c r="L1277" s="626">
        <v>12</v>
      </c>
      <c r="M1277" s="626">
        <v>3</v>
      </c>
      <c r="N1277" s="325">
        <f t="shared" si="22"/>
        <v>50</v>
      </c>
    </row>
    <row r="1278" spans="1:14">
      <c r="A1278" s="565" t="s">
        <v>906</v>
      </c>
      <c r="B1278" s="565" t="s">
        <v>906</v>
      </c>
      <c r="C1278" s="565" t="s">
        <v>914</v>
      </c>
      <c r="D1278" s="381">
        <v>2012</v>
      </c>
      <c r="E1278" s="536" t="s">
        <v>546</v>
      </c>
      <c r="F1278" s="536" t="s">
        <v>1011</v>
      </c>
      <c r="G1278" s="536" t="s">
        <v>872</v>
      </c>
      <c r="H1278" s="569" t="s">
        <v>1012</v>
      </c>
      <c r="I1278" s="325">
        <v>1</v>
      </c>
      <c r="J1278" s="536" t="s">
        <v>910</v>
      </c>
      <c r="K1278" s="325">
        <v>8801</v>
      </c>
      <c r="L1278" s="626">
        <v>8881</v>
      </c>
      <c r="M1278" s="626">
        <v>141</v>
      </c>
      <c r="N1278" s="325">
        <f t="shared" si="22"/>
        <v>17823</v>
      </c>
    </row>
    <row r="1279" spans="1:14">
      <c r="A1279" s="565" t="s">
        <v>906</v>
      </c>
      <c r="B1279" s="565" t="s">
        <v>906</v>
      </c>
      <c r="C1279" s="565" t="s">
        <v>914</v>
      </c>
      <c r="D1279" s="381">
        <v>2012</v>
      </c>
      <c r="E1279" s="536" t="s">
        <v>546</v>
      </c>
      <c r="F1279" s="536" t="s">
        <v>1011</v>
      </c>
      <c r="G1279" s="536" t="s">
        <v>1043</v>
      </c>
      <c r="H1279" s="569" t="s">
        <v>502</v>
      </c>
      <c r="I1279" s="325">
        <v>2</v>
      </c>
      <c r="J1279" s="536" t="s">
        <v>1115</v>
      </c>
      <c r="K1279" s="325">
        <v>0</v>
      </c>
      <c r="L1279" s="626">
        <v>3</v>
      </c>
      <c r="M1279" s="626">
        <v>0</v>
      </c>
      <c r="N1279" s="325">
        <f t="shared" si="22"/>
        <v>3</v>
      </c>
    </row>
    <row r="1280" spans="1:14">
      <c r="A1280" s="565" t="s">
        <v>906</v>
      </c>
      <c r="B1280" s="565" t="s">
        <v>906</v>
      </c>
      <c r="C1280" s="565" t="s">
        <v>914</v>
      </c>
      <c r="D1280" s="381">
        <v>2012</v>
      </c>
      <c r="E1280" s="536" t="s">
        <v>546</v>
      </c>
      <c r="F1280" s="536" t="s">
        <v>1011</v>
      </c>
      <c r="G1280" s="536" t="s">
        <v>1043</v>
      </c>
      <c r="H1280" s="569" t="s">
        <v>1040</v>
      </c>
      <c r="I1280" s="325">
        <v>1</v>
      </c>
      <c r="J1280" s="536" t="s">
        <v>1115</v>
      </c>
      <c r="K1280" s="325">
        <v>0</v>
      </c>
      <c r="L1280" s="626">
        <v>418</v>
      </c>
      <c r="M1280" s="626">
        <v>0</v>
      </c>
      <c r="N1280" s="325">
        <f t="shared" si="22"/>
        <v>418</v>
      </c>
    </row>
    <row r="1281" spans="1:14">
      <c r="A1281" s="565" t="s">
        <v>906</v>
      </c>
      <c r="B1281" s="565" t="s">
        <v>906</v>
      </c>
      <c r="C1281" s="565" t="s">
        <v>914</v>
      </c>
      <c r="D1281" s="381">
        <v>2012</v>
      </c>
      <c r="E1281" s="536" t="s">
        <v>546</v>
      </c>
      <c r="F1281" s="536" t="s">
        <v>1011</v>
      </c>
      <c r="G1281" s="536" t="s">
        <v>1043</v>
      </c>
      <c r="H1281" s="569" t="s">
        <v>812</v>
      </c>
      <c r="I1281" s="325">
        <v>3</v>
      </c>
      <c r="J1281" s="536" t="s">
        <v>1115</v>
      </c>
      <c r="K1281" s="325">
        <v>0</v>
      </c>
      <c r="L1281" s="626">
        <v>452</v>
      </c>
      <c r="M1281" s="626">
        <v>0</v>
      </c>
      <c r="N1281" s="325">
        <f t="shared" si="22"/>
        <v>452</v>
      </c>
    </row>
    <row r="1282" spans="1:14">
      <c r="A1282" s="565" t="s">
        <v>906</v>
      </c>
      <c r="B1282" s="565" t="s">
        <v>906</v>
      </c>
      <c r="C1282" s="565" t="s">
        <v>914</v>
      </c>
      <c r="D1282" s="381">
        <v>2012</v>
      </c>
      <c r="E1282" s="536" t="s">
        <v>546</v>
      </c>
      <c r="F1282" s="536" t="s">
        <v>1011</v>
      </c>
      <c r="G1282" s="536" t="s">
        <v>1043</v>
      </c>
      <c r="H1282" s="569" t="s">
        <v>1031</v>
      </c>
      <c r="I1282" s="325">
        <v>2</v>
      </c>
      <c r="J1282" s="536" t="s">
        <v>1115</v>
      </c>
      <c r="K1282" s="325">
        <v>0</v>
      </c>
      <c r="L1282" s="626">
        <v>2</v>
      </c>
      <c r="M1282" s="626">
        <v>0</v>
      </c>
      <c r="N1282" s="325">
        <f t="shared" si="22"/>
        <v>2</v>
      </c>
    </row>
    <row r="1283" spans="1:14">
      <c r="A1283" s="565" t="s">
        <v>906</v>
      </c>
      <c r="B1283" s="565" t="s">
        <v>906</v>
      </c>
      <c r="C1283" s="565" t="s">
        <v>914</v>
      </c>
      <c r="D1283" s="381">
        <v>2012</v>
      </c>
      <c r="E1283" s="536" t="s">
        <v>546</v>
      </c>
      <c r="F1283" s="536" t="s">
        <v>1011</v>
      </c>
      <c r="G1283" s="536" t="s">
        <v>1043</v>
      </c>
      <c r="H1283" s="569" t="s">
        <v>680</v>
      </c>
      <c r="I1283" s="325">
        <v>3</v>
      </c>
      <c r="J1283" s="536" t="s">
        <v>1115</v>
      </c>
      <c r="K1283" s="325">
        <v>0</v>
      </c>
      <c r="L1283" s="626">
        <v>26</v>
      </c>
      <c r="M1283" s="626">
        <v>0</v>
      </c>
      <c r="N1283" s="325">
        <f t="shared" si="22"/>
        <v>26</v>
      </c>
    </row>
    <row r="1284" spans="1:14">
      <c r="A1284" s="565" t="s">
        <v>906</v>
      </c>
      <c r="B1284" s="565" t="s">
        <v>906</v>
      </c>
      <c r="C1284" s="565" t="s">
        <v>914</v>
      </c>
      <c r="D1284" s="381">
        <v>2012</v>
      </c>
      <c r="E1284" s="536" t="s">
        <v>546</v>
      </c>
      <c r="F1284" s="536" t="s">
        <v>1011</v>
      </c>
      <c r="G1284" s="536" t="s">
        <v>1043</v>
      </c>
      <c r="H1284" s="569" t="s">
        <v>641</v>
      </c>
      <c r="I1284" s="325">
        <v>3</v>
      </c>
      <c r="J1284" s="536" t="s">
        <v>1115</v>
      </c>
      <c r="K1284" s="325">
        <v>0</v>
      </c>
      <c r="L1284" s="626">
        <v>1</v>
      </c>
      <c r="M1284" s="626">
        <v>0</v>
      </c>
      <c r="N1284" s="325">
        <f t="shared" si="22"/>
        <v>1</v>
      </c>
    </row>
    <row r="1285" spans="1:14">
      <c r="A1285" s="565" t="s">
        <v>906</v>
      </c>
      <c r="B1285" s="565" t="s">
        <v>906</v>
      </c>
      <c r="C1285" s="565" t="s">
        <v>914</v>
      </c>
      <c r="D1285" s="381">
        <v>2012</v>
      </c>
      <c r="E1285" s="536" t="s">
        <v>546</v>
      </c>
      <c r="F1285" s="536" t="s">
        <v>1011</v>
      </c>
      <c r="G1285" s="536" t="s">
        <v>1043</v>
      </c>
      <c r="H1285" s="569" t="s">
        <v>813</v>
      </c>
      <c r="I1285" s="325">
        <v>3</v>
      </c>
      <c r="J1285" s="536" t="s">
        <v>1115</v>
      </c>
      <c r="K1285" s="325">
        <v>0</v>
      </c>
      <c r="L1285" s="626">
        <v>1</v>
      </c>
      <c r="M1285" s="626">
        <v>0</v>
      </c>
      <c r="N1285" s="325">
        <f t="shared" si="22"/>
        <v>1</v>
      </c>
    </row>
    <row r="1286" spans="1:14">
      <c r="A1286" s="565" t="s">
        <v>906</v>
      </c>
      <c r="B1286" s="565" t="s">
        <v>906</v>
      </c>
      <c r="C1286" s="565" t="s">
        <v>914</v>
      </c>
      <c r="D1286" s="381">
        <v>2012</v>
      </c>
      <c r="E1286" s="536" t="s">
        <v>546</v>
      </c>
      <c r="F1286" s="536" t="s">
        <v>1011</v>
      </c>
      <c r="G1286" s="536" t="s">
        <v>1043</v>
      </c>
      <c r="H1286" s="569" t="s">
        <v>1061</v>
      </c>
      <c r="I1286" s="325">
        <v>1</v>
      </c>
      <c r="J1286" s="536" t="s">
        <v>1115</v>
      </c>
      <c r="K1286" s="325">
        <v>0</v>
      </c>
      <c r="L1286" s="626">
        <v>107</v>
      </c>
      <c r="M1286" s="626">
        <v>0</v>
      </c>
      <c r="N1286" s="325">
        <f t="shared" si="22"/>
        <v>107</v>
      </c>
    </row>
    <row r="1287" spans="1:14">
      <c r="A1287" s="565" t="s">
        <v>906</v>
      </c>
      <c r="B1287" s="565" t="s">
        <v>906</v>
      </c>
      <c r="C1287" s="565" t="s">
        <v>914</v>
      </c>
      <c r="D1287" s="381">
        <v>2012</v>
      </c>
      <c r="E1287" s="536" t="s">
        <v>546</v>
      </c>
      <c r="F1287" s="536" t="s">
        <v>1011</v>
      </c>
      <c r="G1287" s="536" t="s">
        <v>1043</v>
      </c>
      <c r="H1287" s="569" t="s">
        <v>992</v>
      </c>
      <c r="I1287" s="325">
        <v>1</v>
      </c>
      <c r="J1287" s="536" t="s">
        <v>1115</v>
      </c>
      <c r="K1287" s="325">
        <v>0</v>
      </c>
      <c r="L1287" s="626">
        <v>18</v>
      </c>
      <c r="M1287" s="626">
        <v>0</v>
      </c>
      <c r="N1287" s="325">
        <f t="shared" si="22"/>
        <v>18</v>
      </c>
    </row>
    <row r="1288" spans="1:14">
      <c r="A1288" s="565" t="s">
        <v>906</v>
      </c>
      <c r="B1288" s="565" t="s">
        <v>906</v>
      </c>
      <c r="C1288" s="565" t="s">
        <v>914</v>
      </c>
      <c r="D1288" s="381">
        <v>2012</v>
      </c>
      <c r="E1288" s="536" t="s">
        <v>546</v>
      </c>
      <c r="F1288" s="536" t="s">
        <v>1011</v>
      </c>
      <c r="G1288" s="536" t="s">
        <v>1043</v>
      </c>
      <c r="H1288" s="569" t="s">
        <v>967</v>
      </c>
      <c r="I1288" s="325">
        <v>3</v>
      </c>
      <c r="J1288" s="536" t="s">
        <v>1115</v>
      </c>
      <c r="K1288" s="325">
        <v>0</v>
      </c>
      <c r="L1288" s="626">
        <v>5</v>
      </c>
      <c r="M1288" s="626">
        <v>0</v>
      </c>
      <c r="N1288" s="325">
        <f t="shared" si="22"/>
        <v>5</v>
      </c>
    </row>
    <row r="1289" spans="1:14">
      <c r="A1289" s="565" t="s">
        <v>906</v>
      </c>
      <c r="B1289" s="565" t="s">
        <v>906</v>
      </c>
      <c r="C1289" s="565" t="s">
        <v>914</v>
      </c>
      <c r="D1289" s="381">
        <v>2012</v>
      </c>
      <c r="E1289" s="536" t="s">
        <v>546</v>
      </c>
      <c r="F1289" s="536" t="s">
        <v>1011</v>
      </c>
      <c r="G1289" s="536" t="s">
        <v>1043</v>
      </c>
      <c r="H1289" s="569" t="s">
        <v>21</v>
      </c>
      <c r="I1289" s="325">
        <v>3</v>
      </c>
      <c r="J1289" s="536" t="s">
        <v>1115</v>
      </c>
      <c r="K1289" s="325">
        <v>0</v>
      </c>
      <c r="L1289" s="626">
        <v>77</v>
      </c>
      <c r="M1289" s="626">
        <v>0</v>
      </c>
      <c r="N1289" s="325">
        <f t="shared" si="22"/>
        <v>77</v>
      </c>
    </row>
    <row r="1290" spans="1:14">
      <c r="A1290" s="565" t="s">
        <v>906</v>
      </c>
      <c r="B1290" s="565" t="s">
        <v>906</v>
      </c>
      <c r="C1290" s="565" t="s">
        <v>914</v>
      </c>
      <c r="D1290" s="381">
        <v>2012</v>
      </c>
      <c r="E1290" s="536" t="s">
        <v>546</v>
      </c>
      <c r="F1290" s="536" t="s">
        <v>1011</v>
      </c>
      <c r="G1290" s="536" t="s">
        <v>1043</v>
      </c>
      <c r="H1290" s="569" t="s">
        <v>646</v>
      </c>
      <c r="I1290" s="325">
        <v>3</v>
      </c>
      <c r="J1290" s="536" t="s">
        <v>1115</v>
      </c>
      <c r="K1290" s="325">
        <v>0</v>
      </c>
      <c r="L1290" s="626">
        <v>6</v>
      </c>
      <c r="M1290" s="626">
        <v>0</v>
      </c>
      <c r="N1290" s="325">
        <f t="shared" si="22"/>
        <v>6</v>
      </c>
    </row>
    <row r="1291" spans="1:14">
      <c r="A1291" s="565" t="s">
        <v>906</v>
      </c>
      <c r="B1291" s="565" t="s">
        <v>906</v>
      </c>
      <c r="C1291" s="565" t="s">
        <v>914</v>
      </c>
      <c r="D1291" s="381">
        <v>2012</v>
      </c>
      <c r="E1291" s="536" t="s">
        <v>546</v>
      </c>
      <c r="F1291" s="536" t="s">
        <v>1011</v>
      </c>
      <c r="G1291" s="536" t="s">
        <v>1043</v>
      </c>
      <c r="H1291" s="569" t="s">
        <v>652</v>
      </c>
      <c r="I1291" s="325">
        <v>3</v>
      </c>
      <c r="J1291" s="536" t="s">
        <v>1115</v>
      </c>
      <c r="K1291" s="325">
        <v>0</v>
      </c>
      <c r="L1291" s="626">
        <v>17</v>
      </c>
      <c r="M1291" s="626">
        <v>0</v>
      </c>
      <c r="N1291" s="325">
        <f t="shared" si="22"/>
        <v>17</v>
      </c>
    </row>
    <row r="1292" spans="1:14">
      <c r="A1292" s="565" t="s">
        <v>906</v>
      </c>
      <c r="B1292" s="565" t="s">
        <v>906</v>
      </c>
      <c r="C1292" s="565" t="s">
        <v>914</v>
      </c>
      <c r="D1292" s="381">
        <v>2012</v>
      </c>
      <c r="E1292" s="536" t="s">
        <v>546</v>
      </c>
      <c r="F1292" s="536" t="s">
        <v>1011</v>
      </c>
      <c r="G1292" s="536" t="s">
        <v>1043</v>
      </c>
      <c r="H1292" s="569" t="s">
        <v>1002</v>
      </c>
      <c r="I1292" s="325">
        <v>3</v>
      </c>
      <c r="J1292" s="536" t="s">
        <v>1115</v>
      </c>
      <c r="K1292" s="325">
        <v>0</v>
      </c>
      <c r="L1292" s="626">
        <v>3786</v>
      </c>
      <c r="M1292" s="626">
        <v>0</v>
      </c>
      <c r="N1292" s="325">
        <f t="shared" si="22"/>
        <v>3786</v>
      </c>
    </row>
    <row r="1293" spans="1:14">
      <c r="A1293" s="565" t="s">
        <v>906</v>
      </c>
      <c r="B1293" s="565" t="s">
        <v>906</v>
      </c>
      <c r="C1293" s="565" t="s">
        <v>914</v>
      </c>
      <c r="D1293" s="381">
        <v>2012</v>
      </c>
      <c r="E1293" s="536" t="s">
        <v>546</v>
      </c>
      <c r="F1293" s="536" t="s">
        <v>1011</v>
      </c>
      <c r="G1293" s="536" t="s">
        <v>1043</v>
      </c>
      <c r="H1293" s="569" t="s">
        <v>1038</v>
      </c>
      <c r="I1293" s="325">
        <v>1</v>
      </c>
      <c r="J1293" s="536" t="s">
        <v>1115</v>
      </c>
      <c r="K1293" s="325">
        <v>0</v>
      </c>
      <c r="L1293" s="626">
        <v>46</v>
      </c>
      <c r="M1293" s="626">
        <v>0</v>
      </c>
      <c r="N1293" s="325">
        <f t="shared" si="22"/>
        <v>46</v>
      </c>
    </row>
    <row r="1294" spans="1:14">
      <c r="A1294" s="565" t="s">
        <v>906</v>
      </c>
      <c r="B1294" s="565" t="s">
        <v>906</v>
      </c>
      <c r="C1294" s="565" t="s">
        <v>914</v>
      </c>
      <c r="D1294" s="381">
        <v>2012</v>
      </c>
      <c r="E1294" s="536" t="s">
        <v>546</v>
      </c>
      <c r="F1294" s="536" t="s">
        <v>1011</v>
      </c>
      <c r="G1294" s="536" t="s">
        <v>1043</v>
      </c>
      <c r="H1294" s="569" t="s">
        <v>1030</v>
      </c>
      <c r="I1294" s="325">
        <v>3</v>
      </c>
      <c r="J1294" s="536" t="s">
        <v>1115</v>
      </c>
      <c r="K1294" s="325">
        <v>0</v>
      </c>
      <c r="L1294" s="626">
        <v>295</v>
      </c>
      <c r="M1294" s="626">
        <v>0</v>
      </c>
      <c r="N1294" s="325">
        <f t="shared" si="22"/>
        <v>295</v>
      </c>
    </row>
    <row r="1295" spans="1:14">
      <c r="A1295" s="565" t="s">
        <v>906</v>
      </c>
      <c r="B1295" s="565" t="s">
        <v>906</v>
      </c>
      <c r="C1295" s="565" t="s">
        <v>914</v>
      </c>
      <c r="D1295" s="381">
        <v>2012</v>
      </c>
      <c r="E1295" s="536" t="s">
        <v>546</v>
      </c>
      <c r="F1295" s="536" t="s">
        <v>1011</v>
      </c>
      <c r="G1295" s="536" t="s">
        <v>1043</v>
      </c>
      <c r="H1295" s="569" t="s">
        <v>1029</v>
      </c>
      <c r="I1295" s="325">
        <v>1</v>
      </c>
      <c r="J1295" s="536" t="s">
        <v>1115</v>
      </c>
      <c r="K1295" s="325">
        <v>0</v>
      </c>
      <c r="L1295" s="626">
        <v>1372</v>
      </c>
      <c r="M1295" s="626">
        <v>0</v>
      </c>
      <c r="N1295" s="325">
        <f t="shared" si="22"/>
        <v>1372</v>
      </c>
    </row>
    <row r="1296" spans="1:14">
      <c r="A1296" s="565" t="s">
        <v>906</v>
      </c>
      <c r="B1296" s="565" t="s">
        <v>906</v>
      </c>
      <c r="C1296" s="565" t="s">
        <v>914</v>
      </c>
      <c r="D1296" s="381">
        <v>2012</v>
      </c>
      <c r="E1296" s="536" t="s">
        <v>546</v>
      </c>
      <c r="F1296" s="536" t="s">
        <v>1011</v>
      </c>
      <c r="G1296" s="536" t="s">
        <v>1043</v>
      </c>
      <c r="H1296" s="569" t="s">
        <v>1005</v>
      </c>
      <c r="I1296" s="325">
        <v>2</v>
      </c>
      <c r="J1296" s="536" t="s">
        <v>1115</v>
      </c>
      <c r="K1296" s="325">
        <v>0</v>
      </c>
      <c r="L1296" s="626">
        <v>523</v>
      </c>
      <c r="M1296" s="626">
        <v>0</v>
      </c>
      <c r="N1296" s="325">
        <f t="shared" si="22"/>
        <v>523</v>
      </c>
    </row>
    <row r="1297" spans="1:14">
      <c r="A1297" s="565" t="s">
        <v>906</v>
      </c>
      <c r="B1297" s="565" t="s">
        <v>906</v>
      </c>
      <c r="C1297" s="565" t="s">
        <v>914</v>
      </c>
      <c r="D1297" s="381">
        <v>2012</v>
      </c>
      <c r="E1297" s="536" t="s">
        <v>549</v>
      </c>
      <c r="F1297" s="536" t="s">
        <v>542</v>
      </c>
      <c r="G1297" s="536" t="s">
        <v>548</v>
      </c>
      <c r="H1297" s="569" t="s">
        <v>786</v>
      </c>
      <c r="I1297" s="325">
        <v>3</v>
      </c>
      <c r="J1297" s="536" t="s">
        <v>910</v>
      </c>
      <c r="K1297" s="325">
        <v>26</v>
      </c>
      <c r="L1297" s="626">
        <v>0</v>
      </c>
      <c r="M1297" s="626">
        <v>0</v>
      </c>
      <c r="N1297" s="325">
        <f t="shared" si="22"/>
        <v>26</v>
      </c>
    </row>
    <row r="1298" spans="1:14">
      <c r="A1298" s="565" t="s">
        <v>906</v>
      </c>
      <c r="B1298" s="565" t="s">
        <v>906</v>
      </c>
      <c r="C1298" s="565" t="s">
        <v>914</v>
      </c>
      <c r="D1298" s="381">
        <v>2012</v>
      </c>
      <c r="E1298" s="536" t="s">
        <v>549</v>
      </c>
      <c r="F1298" s="536" t="s">
        <v>542</v>
      </c>
      <c r="G1298" s="536" t="s">
        <v>548</v>
      </c>
      <c r="H1298" s="569" t="s">
        <v>787</v>
      </c>
      <c r="I1298" s="325">
        <v>3</v>
      </c>
      <c r="J1298" s="536" t="s">
        <v>910</v>
      </c>
      <c r="K1298" s="325">
        <v>0</v>
      </c>
      <c r="L1298" s="325">
        <v>0</v>
      </c>
      <c r="M1298" s="325">
        <v>3</v>
      </c>
      <c r="N1298" s="325">
        <f t="shared" si="22"/>
        <v>3</v>
      </c>
    </row>
    <row r="1299" spans="1:14">
      <c r="A1299" s="565" t="s">
        <v>906</v>
      </c>
      <c r="B1299" s="565" t="s">
        <v>906</v>
      </c>
      <c r="C1299" s="565" t="s">
        <v>914</v>
      </c>
      <c r="D1299" s="381">
        <v>2012</v>
      </c>
      <c r="E1299" s="536" t="s">
        <v>549</v>
      </c>
      <c r="F1299" s="536" t="s">
        <v>542</v>
      </c>
      <c r="G1299" s="536" t="s">
        <v>548</v>
      </c>
      <c r="H1299" s="569" t="s">
        <v>708</v>
      </c>
      <c r="I1299" s="325">
        <v>1</v>
      </c>
      <c r="J1299" s="536" t="s">
        <v>910</v>
      </c>
      <c r="K1299" s="325">
        <v>0</v>
      </c>
      <c r="L1299" s="325">
        <v>0</v>
      </c>
      <c r="M1299" s="325">
        <v>2</v>
      </c>
      <c r="N1299" s="325">
        <f t="shared" si="22"/>
        <v>2</v>
      </c>
    </row>
    <row r="1300" spans="1:14">
      <c r="A1300" s="565" t="s">
        <v>906</v>
      </c>
      <c r="B1300" s="565" t="s">
        <v>906</v>
      </c>
      <c r="C1300" s="565" t="s">
        <v>914</v>
      </c>
      <c r="D1300" s="381">
        <v>2012</v>
      </c>
      <c r="E1300" s="536" t="s">
        <v>549</v>
      </c>
      <c r="F1300" s="536" t="s">
        <v>542</v>
      </c>
      <c r="G1300" s="536" t="s">
        <v>548</v>
      </c>
      <c r="H1300" s="569" t="s">
        <v>504</v>
      </c>
      <c r="I1300" s="325">
        <v>1</v>
      </c>
      <c r="J1300" s="536" t="s">
        <v>910</v>
      </c>
      <c r="K1300" s="626">
        <v>2</v>
      </c>
      <c r="L1300" s="325">
        <v>0</v>
      </c>
      <c r="M1300" s="325">
        <v>85</v>
      </c>
      <c r="N1300" s="325">
        <f t="shared" si="22"/>
        <v>87</v>
      </c>
    </row>
    <row r="1301" spans="1:14">
      <c r="A1301" s="565" t="s">
        <v>906</v>
      </c>
      <c r="B1301" s="565" t="s">
        <v>906</v>
      </c>
      <c r="C1301" s="565" t="s">
        <v>914</v>
      </c>
      <c r="D1301" s="381">
        <v>2012</v>
      </c>
      <c r="E1301" s="536" t="s">
        <v>549</v>
      </c>
      <c r="F1301" s="536" t="s">
        <v>542</v>
      </c>
      <c r="G1301" s="536" t="s">
        <v>548</v>
      </c>
      <c r="H1301" s="569" t="s">
        <v>788</v>
      </c>
      <c r="I1301" s="325">
        <v>3</v>
      </c>
      <c r="J1301" s="536" t="s">
        <v>910</v>
      </c>
      <c r="K1301" s="626">
        <v>0</v>
      </c>
      <c r="L1301" s="325">
        <v>0</v>
      </c>
      <c r="M1301" s="325">
        <v>3</v>
      </c>
      <c r="N1301" s="325">
        <f t="shared" si="22"/>
        <v>3</v>
      </c>
    </row>
    <row r="1302" spans="1:14">
      <c r="A1302" s="565" t="s">
        <v>906</v>
      </c>
      <c r="B1302" s="565" t="s">
        <v>906</v>
      </c>
      <c r="C1302" s="565" t="s">
        <v>914</v>
      </c>
      <c r="D1302" s="381">
        <v>2012</v>
      </c>
      <c r="E1302" s="536" t="s">
        <v>549</v>
      </c>
      <c r="F1302" s="536" t="s">
        <v>542</v>
      </c>
      <c r="G1302" s="536" t="s">
        <v>548</v>
      </c>
      <c r="H1302" s="569" t="s">
        <v>791</v>
      </c>
      <c r="I1302" s="325">
        <v>3</v>
      </c>
      <c r="J1302" s="536" t="s">
        <v>910</v>
      </c>
      <c r="K1302" s="626">
        <v>902</v>
      </c>
      <c r="L1302" s="325">
        <v>0</v>
      </c>
      <c r="M1302" s="325">
        <v>6</v>
      </c>
      <c r="N1302" s="325">
        <f t="shared" si="22"/>
        <v>908</v>
      </c>
    </row>
    <row r="1303" spans="1:14">
      <c r="A1303" s="565" t="s">
        <v>906</v>
      </c>
      <c r="B1303" s="565" t="s">
        <v>906</v>
      </c>
      <c r="C1303" s="565" t="s">
        <v>914</v>
      </c>
      <c r="D1303" s="381">
        <v>2012</v>
      </c>
      <c r="E1303" s="536" t="s">
        <v>549</v>
      </c>
      <c r="F1303" s="536" t="s">
        <v>542</v>
      </c>
      <c r="G1303" s="536" t="s">
        <v>548</v>
      </c>
      <c r="H1303" s="569" t="s">
        <v>793</v>
      </c>
      <c r="I1303" s="325">
        <v>3</v>
      </c>
      <c r="J1303" s="536" t="s">
        <v>910</v>
      </c>
      <c r="K1303" s="626">
        <v>0</v>
      </c>
      <c r="L1303" s="325">
        <v>0</v>
      </c>
      <c r="M1303" s="325">
        <v>1</v>
      </c>
      <c r="N1303" s="325">
        <f t="shared" si="22"/>
        <v>1</v>
      </c>
    </row>
    <row r="1304" spans="1:14">
      <c r="A1304" s="565" t="s">
        <v>906</v>
      </c>
      <c r="B1304" s="565" t="s">
        <v>906</v>
      </c>
      <c r="C1304" s="565" t="s">
        <v>914</v>
      </c>
      <c r="D1304" s="381">
        <v>2012</v>
      </c>
      <c r="E1304" s="536" t="s">
        <v>549</v>
      </c>
      <c r="F1304" s="536" t="s">
        <v>542</v>
      </c>
      <c r="G1304" s="536" t="s">
        <v>548</v>
      </c>
      <c r="H1304" s="569" t="s">
        <v>1037</v>
      </c>
      <c r="I1304" s="325">
        <v>3</v>
      </c>
      <c r="J1304" s="536" t="s">
        <v>910</v>
      </c>
      <c r="K1304" s="626">
        <v>62</v>
      </c>
      <c r="L1304" s="325">
        <v>0</v>
      </c>
      <c r="M1304" s="325">
        <v>0</v>
      </c>
      <c r="N1304" s="325">
        <f t="shared" si="22"/>
        <v>62</v>
      </c>
    </row>
    <row r="1305" spans="1:14">
      <c r="A1305" s="565" t="s">
        <v>906</v>
      </c>
      <c r="B1305" s="565" t="s">
        <v>906</v>
      </c>
      <c r="C1305" s="565" t="s">
        <v>914</v>
      </c>
      <c r="D1305" s="381">
        <v>2012</v>
      </c>
      <c r="E1305" s="536" t="s">
        <v>549</v>
      </c>
      <c r="F1305" s="536" t="s">
        <v>542</v>
      </c>
      <c r="G1305" s="536" t="s">
        <v>548</v>
      </c>
      <c r="H1305" s="569" t="s">
        <v>814</v>
      </c>
      <c r="I1305" s="325">
        <v>3</v>
      </c>
      <c r="J1305" s="536" t="s">
        <v>910</v>
      </c>
      <c r="K1305" s="626">
        <v>21</v>
      </c>
      <c r="L1305" s="325">
        <v>0</v>
      </c>
      <c r="M1305" s="325">
        <v>0</v>
      </c>
      <c r="N1305" s="325">
        <f t="shared" si="22"/>
        <v>21</v>
      </c>
    </row>
    <row r="1306" spans="1:14">
      <c r="A1306" s="565" t="s">
        <v>906</v>
      </c>
      <c r="B1306" s="565" t="s">
        <v>906</v>
      </c>
      <c r="C1306" s="565" t="s">
        <v>914</v>
      </c>
      <c r="D1306" s="381">
        <v>2012</v>
      </c>
      <c r="E1306" s="536" t="s">
        <v>549</v>
      </c>
      <c r="F1306" s="536" t="s">
        <v>542</v>
      </c>
      <c r="G1306" s="536" t="s">
        <v>548</v>
      </c>
      <c r="H1306" s="569" t="s">
        <v>1036</v>
      </c>
      <c r="I1306" s="325">
        <v>1</v>
      </c>
      <c r="J1306" s="536" t="s">
        <v>910</v>
      </c>
      <c r="K1306" s="626">
        <v>752</v>
      </c>
      <c r="L1306" s="325">
        <v>0</v>
      </c>
      <c r="M1306" s="325">
        <v>6</v>
      </c>
      <c r="N1306" s="325">
        <f t="shared" si="22"/>
        <v>758</v>
      </c>
    </row>
    <row r="1307" spans="1:14">
      <c r="A1307" s="565" t="s">
        <v>906</v>
      </c>
      <c r="B1307" s="565" t="s">
        <v>906</v>
      </c>
      <c r="C1307" s="565" t="s">
        <v>914</v>
      </c>
      <c r="D1307" s="381">
        <v>2012</v>
      </c>
      <c r="E1307" s="536" t="s">
        <v>549</v>
      </c>
      <c r="F1307" s="536" t="s">
        <v>542</v>
      </c>
      <c r="G1307" s="536" t="s">
        <v>548</v>
      </c>
      <c r="H1307" s="569" t="s">
        <v>1065</v>
      </c>
      <c r="I1307" s="325">
        <v>3</v>
      </c>
      <c r="J1307" s="536" t="s">
        <v>910</v>
      </c>
      <c r="K1307" s="626">
        <v>0</v>
      </c>
      <c r="L1307" s="325">
        <v>0</v>
      </c>
      <c r="M1307" s="325">
        <v>4</v>
      </c>
      <c r="N1307" s="325">
        <f t="shared" si="22"/>
        <v>4</v>
      </c>
    </row>
    <row r="1308" spans="1:14">
      <c r="A1308" s="565" t="s">
        <v>906</v>
      </c>
      <c r="B1308" s="565" t="s">
        <v>906</v>
      </c>
      <c r="C1308" s="565" t="s">
        <v>914</v>
      </c>
      <c r="D1308" s="381">
        <v>2012</v>
      </c>
      <c r="E1308" s="536" t="s">
        <v>549</v>
      </c>
      <c r="F1308" s="536" t="s">
        <v>542</v>
      </c>
      <c r="G1308" s="536" t="s">
        <v>548</v>
      </c>
      <c r="H1308" s="569" t="s">
        <v>799</v>
      </c>
      <c r="I1308" s="325">
        <v>3</v>
      </c>
      <c r="J1308" s="536" t="s">
        <v>910</v>
      </c>
      <c r="K1308" s="626">
        <v>310</v>
      </c>
      <c r="L1308" s="325">
        <v>0</v>
      </c>
      <c r="M1308" s="325">
        <v>12</v>
      </c>
      <c r="N1308" s="325">
        <f t="shared" si="22"/>
        <v>322</v>
      </c>
    </row>
    <row r="1309" spans="1:14">
      <c r="A1309" s="565" t="s">
        <v>906</v>
      </c>
      <c r="B1309" s="565" t="s">
        <v>906</v>
      </c>
      <c r="C1309" s="565" t="s">
        <v>914</v>
      </c>
      <c r="D1309" s="381">
        <v>2012</v>
      </c>
      <c r="E1309" s="536" t="s">
        <v>549</v>
      </c>
      <c r="F1309" s="536" t="s">
        <v>542</v>
      </c>
      <c r="G1309" s="536" t="s">
        <v>548</v>
      </c>
      <c r="H1309" s="569" t="s">
        <v>30</v>
      </c>
      <c r="I1309" s="325">
        <v>3</v>
      </c>
      <c r="J1309" s="536" t="s">
        <v>910</v>
      </c>
      <c r="K1309" s="626">
        <v>13</v>
      </c>
      <c r="L1309" s="325">
        <v>0</v>
      </c>
      <c r="M1309" s="325">
        <v>0</v>
      </c>
      <c r="N1309" s="325">
        <f t="shared" si="22"/>
        <v>13</v>
      </c>
    </row>
    <row r="1310" spans="1:14">
      <c r="A1310" s="565" t="s">
        <v>906</v>
      </c>
      <c r="B1310" s="565" t="s">
        <v>906</v>
      </c>
      <c r="C1310" s="565" t="s">
        <v>914</v>
      </c>
      <c r="D1310" s="381">
        <v>2012</v>
      </c>
      <c r="E1310" s="536" t="s">
        <v>549</v>
      </c>
      <c r="F1310" s="536" t="s">
        <v>542</v>
      </c>
      <c r="G1310" s="536" t="s">
        <v>548</v>
      </c>
      <c r="H1310" s="569" t="s">
        <v>815</v>
      </c>
      <c r="I1310" s="325">
        <v>3</v>
      </c>
      <c r="J1310" s="536" t="s">
        <v>910</v>
      </c>
      <c r="K1310" s="626">
        <v>0</v>
      </c>
      <c r="L1310" s="325">
        <v>0</v>
      </c>
      <c r="M1310" s="325">
        <v>1</v>
      </c>
      <c r="N1310" s="325">
        <f t="shared" si="22"/>
        <v>1</v>
      </c>
    </row>
    <row r="1311" spans="1:14">
      <c r="A1311" s="565" t="s">
        <v>906</v>
      </c>
      <c r="B1311" s="565" t="s">
        <v>906</v>
      </c>
      <c r="C1311" s="565" t="s">
        <v>914</v>
      </c>
      <c r="D1311" s="381">
        <v>2012</v>
      </c>
      <c r="E1311" s="536" t="s">
        <v>549</v>
      </c>
      <c r="F1311" s="536" t="s">
        <v>542</v>
      </c>
      <c r="G1311" s="536" t="s">
        <v>548</v>
      </c>
      <c r="H1311" s="569" t="s">
        <v>1035</v>
      </c>
      <c r="I1311" s="325">
        <v>1</v>
      </c>
      <c r="J1311" s="536" t="s">
        <v>910</v>
      </c>
      <c r="K1311" s="626">
        <v>2273</v>
      </c>
      <c r="L1311" s="325">
        <v>0</v>
      </c>
      <c r="M1311" s="325">
        <v>0</v>
      </c>
      <c r="N1311" s="325">
        <f t="shared" si="22"/>
        <v>2273</v>
      </c>
    </row>
    <row r="1312" spans="1:14">
      <c r="A1312" s="565" t="s">
        <v>906</v>
      </c>
      <c r="B1312" s="565" t="s">
        <v>906</v>
      </c>
      <c r="C1312" s="565" t="s">
        <v>914</v>
      </c>
      <c r="D1312" s="381">
        <v>2012</v>
      </c>
      <c r="E1312" s="536" t="s">
        <v>549</v>
      </c>
      <c r="F1312" s="536" t="s">
        <v>542</v>
      </c>
      <c r="G1312" s="536" t="s">
        <v>548</v>
      </c>
      <c r="H1312" s="569" t="s">
        <v>801</v>
      </c>
      <c r="I1312" s="325">
        <v>3</v>
      </c>
      <c r="J1312" s="536" t="s">
        <v>910</v>
      </c>
      <c r="K1312" s="626">
        <v>0</v>
      </c>
      <c r="L1312" s="325">
        <v>0</v>
      </c>
      <c r="M1312" s="325">
        <v>4</v>
      </c>
      <c r="N1312" s="325">
        <f t="shared" si="22"/>
        <v>4</v>
      </c>
    </row>
    <row r="1313" spans="1:19">
      <c r="A1313" s="565" t="s">
        <v>906</v>
      </c>
      <c r="B1313" s="565" t="s">
        <v>906</v>
      </c>
      <c r="C1313" s="565" t="s">
        <v>914</v>
      </c>
      <c r="D1313" s="381">
        <v>2012</v>
      </c>
      <c r="E1313" s="536" t="s">
        <v>549</v>
      </c>
      <c r="F1313" s="536" t="s">
        <v>542</v>
      </c>
      <c r="G1313" s="536" t="s">
        <v>548</v>
      </c>
      <c r="H1313" s="569" t="s">
        <v>667</v>
      </c>
      <c r="I1313" s="325">
        <v>3</v>
      </c>
      <c r="J1313" s="536" t="s">
        <v>910</v>
      </c>
      <c r="K1313" s="626">
        <v>19</v>
      </c>
      <c r="L1313" s="325">
        <v>0</v>
      </c>
      <c r="M1313" s="325">
        <v>21</v>
      </c>
      <c r="N1313" s="325">
        <f t="shared" si="22"/>
        <v>40</v>
      </c>
    </row>
    <row r="1314" spans="1:19">
      <c r="A1314" s="565" t="s">
        <v>906</v>
      </c>
      <c r="B1314" s="565" t="s">
        <v>906</v>
      </c>
      <c r="C1314" s="565" t="s">
        <v>914</v>
      </c>
      <c r="D1314" s="381">
        <v>2012</v>
      </c>
      <c r="E1314" s="536" t="s">
        <v>549</v>
      </c>
      <c r="F1314" s="536" t="s">
        <v>542</v>
      </c>
      <c r="G1314" s="536" t="s">
        <v>548</v>
      </c>
      <c r="H1314" s="569" t="s">
        <v>816</v>
      </c>
      <c r="I1314" s="325">
        <v>3</v>
      </c>
      <c r="J1314" s="536" t="s">
        <v>910</v>
      </c>
      <c r="K1314" s="626">
        <v>0</v>
      </c>
      <c r="L1314" s="325">
        <v>0</v>
      </c>
      <c r="M1314" s="325">
        <v>2</v>
      </c>
      <c r="N1314" s="325">
        <f t="shared" si="22"/>
        <v>2</v>
      </c>
    </row>
    <row r="1315" spans="1:19">
      <c r="A1315" s="565" t="s">
        <v>906</v>
      </c>
      <c r="B1315" s="565" t="s">
        <v>906</v>
      </c>
      <c r="C1315" s="565" t="s">
        <v>914</v>
      </c>
      <c r="D1315" s="381">
        <v>2012</v>
      </c>
      <c r="E1315" s="536" t="s">
        <v>549</v>
      </c>
      <c r="F1315" s="536" t="s">
        <v>542</v>
      </c>
      <c r="G1315" s="536" t="s">
        <v>548</v>
      </c>
      <c r="H1315" s="569" t="s">
        <v>817</v>
      </c>
      <c r="I1315" s="325">
        <v>3</v>
      </c>
      <c r="J1315" s="536" t="s">
        <v>910</v>
      </c>
      <c r="K1315" s="626">
        <v>36</v>
      </c>
      <c r="L1315" s="325">
        <v>0</v>
      </c>
      <c r="M1315" s="325">
        <v>0</v>
      </c>
      <c r="N1315" s="325">
        <f t="shared" si="22"/>
        <v>36</v>
      </c>
    </row>
    <row r="1316" spans="1:19">
      <c r="A1316" s="565" t="s">
        <v>906</v>
      </c>
      <c r="B1316" s="565" t="s">
        <v>906</v>
      </c>
      <c r="C1316" s="565" t="s">
        <v>914</v>
      </c>
      <c r="D1316" s="381">
        <v>2012</v>
      </c>
      <c r="E1316" s="536" t="s">
        <v>549</v>
      </c>
      <c r="F1316" s="536" t="s">
        <v>542</v>
      </c>
      <c r="G1316" s="536" t="s">
        <v>548</v>
      </c>
      <c r="H1316" s="569" t="s">
        <v>803</v>
      </c>
      <c r="I1316" s="325">
        <v>3</v>
      </c>
      <c r="J1316" s="536" t="s">
        <v>910</v>
      </c>
      <c r="K1316" s="626">
        <v>0</v>
      </c>
      <c r="L1316" s="325">
        <v>0</v>
      </c>
      <c r="M1316" s="325">
        <v>1</v>
      </c>
      <c r="N1316" s="325">
        <f t="shared" ref="N1316:N1323" si="23">K1316+L1316+M1316</f>
        <v>1</v>
      </c>
    </row>
    <row r="1317" spans="1:19">
      <c r="A1317" s="565" t="s">
        <v>906</v>
      </c>
      <c r="B1317" s="565" t="s">
        <v>906</v>
      </c>
      <c r="C1317" s="565" t="s">
        <v>914</v>
      </c>
      <c r="D1317" s="381">
        <v>2012</v>
      </c>
      <c r="E1317" s="536" t="s">
        <v>549</v>
      </c>
      <c r="F1317" s="536" t="s">
        <v>542</v>
      </c>
      <c r="G1317" s="536" t="s">
        <v>548</v>
      </c>
      <c r="H1317" s="569" t="s">
        <v>818</v>
      </c>
      <c r="I1317" s="325">
        <v>3</v>
      </c>
      <c r="J1317" s="536" t="s">
        <v>910</v>
      </c>
      <c r="K1317" s="626">
        <v>0</v>
      </c>
      <c r="L1317" s="325">
        <v>0</v>
      </c>
      <c r="M1317" s="325">
        <v>1</v>
      </c>
      <c r="N1317" s="325">
        <f t="shared" si="23"/>
        <v>1</v>
      </c>
    </row>
    <row r="1318" spans="1:19">
      <c r="A1318" s="565" t="s">
        <v>906</v>
      </c>
      <c r="B1318" s="565" t="s">
        <v>906</v>
      </c>
      <c r="C1318" s="565" t="s">
        <v>914</v>
      </c>
      <c r="D1318" s="381">
        <v>2012</v>
      </c>
      <c r="E1318" s="536" t="s">
        <v>549</v>
      </c>
      <c r="F1318" s="536" t="s">
        <v>542</v>
      </c>
      <c r="G1318" s="536" t="s">
        <v>548</v>
      </c>
      <c r="H1318" s="569" t="s">
        <v>819</v>
      </c>
      <c r="I1318" s="325">
        <v>3</v>
      </c>
      <c r="J1318" s="536" t="s">
        <v>910</v>
      </c>
      <c r="K1318" s="626">
        <v>10</v>
      </c>
      <c r="L1318" s="325">
        <v>0</v>
      </c>
      <c r="M1318" s="325">
        <v>0</v>
      </c>
      <c r="N1318" s="325">
        <f t="shared" si="23"/>
        <v>10</v>
      </c>
    </row>
    <row r="1319" spans="1:19">
      <c r="A1319" s="565" t="s">
        <v>906</v>
      </c>
      <c r="B1319" s="565" t="s">
        <v>906</v>
      </c>
      <c r="C1319" s="565" t="s">
        <v>914</v>
      </c>
      <c r="D1319" s="381">
        <v>2012</v>
      </c>
      <c r="E1319" s="536" t="s">
        <v>549</v>
      </c>
      <c r="F1319" s="536" t="s">
        <v>542</v>
      </c>
      <c r="G1319" s="536" t="s">
        <v>548</v>
      </c>
      <c r="H1319" s="569" t="s">
        <v>810</v>
      </c>
      <c r="I1319" s="325">
        <v>3</v>
      </c>
      <c r="J1319" s="536" t="s">
        <v>910</v>
      </c>
      <c r="K1319" s="626">
        <v>33</v>
      </c>
      <c r="L1319" s="325">
        <v>0</v>
      </c>
      <c r="M1319" s="325">
        <v>0</v>
      </c>
      <c r="N1319" s="325">
        <f t="shared" si="23"/>
        <v>33</v>
      </c>
    </row>
    <row r="1320" spans="1:19">
      <c r="A1320" s="565" t="s">
        <v>906</v>
      </c>
      <c r="B1320" s="565" t="s">
        <v>906</v>
      </c>
      <c r="C1320" s="565" t="s">
        <v>914</v>
      </c>
      <c r="D1320" s="381">
        <v>2012</v>
      </c>
      <c r="E1320" s="536" t="s">
        <v>549</v>
      </c>
      <c r="F1320" s="536" t="s">
        <v>542</v>
      </c>
      <c r="G1320" s="536" t="s">
        <v>548</v>
      </c>
      <c r="H1320" s="569" t="s">
        <v>1034</v>
      </c>
      <c r="I1320" s="325">
        <v>1</v>
      </c>
      <c r="J1320" s="536" t="s">
        <v>910</v>
      </c>
      <c r="K1320" s="626">
        <v>79</v>
      </c>
      <c r="L1320" s="325">
        <v>0</v>
      </c>
      <c r="M1320" s="325">
        <v>0</v>
      </c>
      <c r="N1320" s="325">
        <f t="shared" si="23"/>
        <v>79</v>
      </c>
    </row>
    <row r="1321" spans="1:19">
      <c r="A1321" s="565" t="s">
        <v>906</v>
      </c>
      <c r="B1321" s="565" t="s">
        <v>906</v>
      </c>
      <c r="C1321" s="565" t="s">
        <v>914</v>
      </c>
      <c r="D1321" s="381">
        <v>2012</v>
      </c>
      <c r="E1321" s="536" t="s">
        <v>549</v>
      </c>
      <c r="F1321" s="536" t="s">
        <v>542</v>
      </c>
      <c r="G1321" s="536" t="s">
        <v>548</v>
      </c>
      <c r="H1321" s="569" t="s">
        <v>1033</v>
      </c>
      <c r="I1321" s="325">
        <v>1</v>
      </c>
      <c r="J1321" s="536" t="s">
        <v>910</v>
      </c>
      <c r="K1321" s="626">
        <v>20</v>
      </c>
      <c r="L1321" s="325">
        <v>0</v>
      </c>
      <c r="M1321" s="325">
        <v>0</v>
      </c>
      <c r="N1321" s="325">
        <f t="shared" si="23"/>
        <v>20</v>
      </c>
    </row>
    <row r="1322" spans="1:19">
      <c r="A1322" s="565" t="s">
        <v>906</v>
      </c>
      <c r="B1322" s="565" t="s">
        <v>906</v>
      </c>
      <c r="C1322" s="565" t="s">
        <v>914</v>
      </c>
      <c r="D1322" s="381">
        <v>2012</v>
      </c>
      <c r="E1322" s="536" t="s">
        <v>549</v>
      </c>
      <c r="F1322" s="536" t="s">
        <v>542</v>
      </c>
      <c r="G1322" s="536" t="s">
        <v>548</v>
      </c>
      <c r="H1322" s="569" t="s">
        <v>1032</v>
      </c>
      <c r="I1322" s="325">
        <v>1</v>
      </c>
      <c r="J1322" s="536" t="s">
        <v>910</v>
      </c>
      <c r="K1322" s="626">
        <v>197</v>
      </c>
      <c r="L1322" s="325">
        <v>0</v>
      </c>
      <c r="M1322" s="325">
        <v>5</v>
      </c>
      <c r="N1322" s="325">
        <f t="shared" si="23"/>
        <v>202</v>
      </c>
    </row>
    <row r="1323" spans="1:19">
      <c r="A1323" s="565" t="s">
        <v>906</v>
      </c>
      <c r="B1323" s="565" t="s">
        <v>906</v>
      </c>
      <c r="C1323" s="565" t="s">
        <v>914</v>
      </c>
      <c r="D1323" s="381">
        <v>2012</v>
      </c>
      <c r="E1323" s="536" t="s">
        <v>549</v>
      </c>
      <c r="F1323" s="536" t="s">
        <v>542</v>
      </c>
      <c r="G1323" s="536" t="s">
        <v>548</v>
      </c>
      <c r="H1323" s="569" t="s">
        <v>1012</v>
      </c>
      <c r="I1323" s="325">
        <v>1</v>
      </c>
      <c r="J1323" s="536" t="s">
        <v>910</v>
      </c>
      <c r="K1323" s="626">
        <v>6380</v>
      </c>
      <c r="L1323" s="325">
        <v>0</v>
      </c>
      <c r="M1323" s="325">
        <v>26</v>
      </c>
      <c r="N1323" s="325">
        <f t="shared" si="23"/>
        <v>6406</v>
      </c>
    </row>
    <row r="1324" spans="1:19">
      <c r="A1324" s="1030" t="s">
        <v>906</v>
      </c>
      <c r="B1324" s="1030" t="s">
        <v>906</v>
      </c>
      <c r="C1324" s="1030"/>
      <c r="D1324" s="1031" t="s">
        <v>1201</v>
      </c>
      <c r="E1324" s="570" t="s">
        <v>602</v>
      </c>
      <c r="F1324" s="1030"/>
      <c r="G1324" s="1032" t="s">
        <v>1078</v>
      </c>
      <c r="H1324" s="1030" t="s">
        <v>1014</v>
      </c>
      <c r="I1324" s="1031">
        <v>1</v>
      </c>
      <c r="J1324" s="1025" t="s">
        <v>554</v>
      </c>
      <c r="K1324" s="1025"/>
      <c r="L1324" s="1026">
        <v>8661</v>
      </c>
      <c r="M1324" s="1026"/>
      <c r="N1324" s="1026">
        <f>K1324+L1324+M1324</f>
        <v>8661</v>
      </c>
    </row>
    <row r="1325" spans="1:19">
      <c r="A1325" s="1030" t="s">
        <v>906</v>
      </c>
      <c r="B1325" s="1030" t="s">
        <v>906</v>
      </c>
      <c r="C1325" s="1030"/>
      <c r="D1325" s="1031" t="s">
        <v>1201</v>
      </c>
      <c r="E1325" s="570" t="s">
        <v>602</v>
      </c>
      <c r="F1325" s="1030"/>
      <c r="G1325" s="1032" t="s">
        <v>1078</v>
      </c>
      <c r="H1325" s="1030" t="s">
        <v>1030</v>
      </c>
      <c r="I1325" s="1031">
        <v>1</v>
      </c>
      <c r="J1325" s="1025" t="s">
        <v>556</v>
      </c>
      <c r="K1325" s="1033"/>
      <c r="L1325" s="1026">
        <v>6941</v>
      </c>
      <c r="M1325" s="1026"/>
      <c r="N1325" s="1026">
        <f>K1325+L1325+M1325</f>
        <v>6941</v>
      </c>
    </row>
    <row r="1326" spans="1:19">
      <c r="A1326" s="1030" t="s">
        <v>906</v>
      </c>
      <c r="B1326" s="1030" t="s">
        <v>906</v>
      </c>
      <c r="C1326" s="1030"/>
      <c r="D1326" s="1031" t="s">
        <v>1201</v>
      </c>
      <c r="E1326" s="570" t="s">
        <v>602</v>
      </c>
      <c r="F1326" s="1030"/>
      <c r="G1326" s="1032" t="s">
        <v>1078</v>
      </c>
      <c r="H1326" s="1030" t="s">
        <v>1002</v>
      </c>
      <c r="I1326" s="1031">
        <v>1</v>
      </c>
      <c r="J1326" s="1025" t="s">
        <v>556</v>
      </c>
      <c r="K1326" s="1026"/>
      <c r="L1326" s="1026">
        <v>6444</v>
      </c>
      <c r="M1326" s="1026"/>
      <c r="N1326" s="1026">
        <f>K1326+L1326+M1326</f>
        <v>6444</v>
      </c>
      <c r="P1326" s="19"/>
      <c r="Q1326" s="19"/>
      <c r="R1326" s="19"/>
      <c r="S1326" s="19"/>
    </row>
    <row r="1327" spans="1:19">
      <c r="A1327" s="1030" t="s">
        <v>906</v>
      </c>
      <c r="B1327" s="1030" t="s">
        <v>906</v>
      </c>
      <c r="C1327" s="1030"/>
      <c r="D1327" s="1031" t="s">
        <v>1201</v>
      </c>
      <c r="E1327" s="570" t="s">
        <v>602</v>
      </c>
      <c r="F1327" s="1030"/>
      <c r="G1327" s="1032" t="s">
        <v>1078</v>
      </c>
      <c r="H1327" s="1030" t="s">
        <v>1064</v>
      </c>
      <c r="I1327" s="1031">
        <v>1</v>
      </c>
      <c r="J1327" s="1025" t="s">
        <v>558</v>
      </c>
      <c r="K1327" s="1025"/>
      <c r="L1327" s="1026">
        <v>4271</v>
      </c>
      <c r="M1327" s="1025"/>
      <c r="N1327" s="1026">
        <f t="shared" ref="N1327:N1390" si="24">K1327+L1327+M1327</f>
        <v>4271</v>
      </c>
    </row>
    <row r="1328" spans="1:19">
      <c r="A1328" s="1030" t="s">
        <v>906</v>
      </c>
      <c r="B1328" s="1030" t="s">
        <v>906</v>
      </c>
      <c r="C1328" s="1030"/>
      <c r="D1328" s="1031" t="s">
        <v>1201</v>
      </c>
      <c r="E1328" s="570" t="s">
        <v>602</v>
      </c>
      <c r="F1328" s="1030"/>
      <c r="G1328" s="1032" t="s">
        <v>1078</v>
      </c>
      <c r="H1328" s="1030" t="s">
        <v>1034</v>
      </c>
      <c r="I1328" s="1031">
        <v>1</v>
      </c>
      <c r="J1328" s="1025" t="s">
        <v>558</v>
      </c>
      <c r="K1328" s="1025"/>
      <c r="L1328" s="1026">
        <v>36</v>
      </c>
      <c r="M1328" s="1025"/>
      <c r="N1328" s="1026">
        <f t="shared" si="24"/>
        <v>36</v>
      </c>
    </row>
    <row r="1329" spans="1:14">
      <c r="A1329" s="1030" t="s">
        <v>906</v>
      </c>
      <c r="B1329" s="1030" t="s">
        <v>906</v>
      </c>
      <c r="C1329" s="1030"/>
      <c r="D1329" s="1031" t="s">
        <v>1201</v>
      </c>
      <c r="E1329" s="570" t="s">
        <v>602</v>
      </c>
      <c r="F1329" s="1030"/>
      <c r="G1329" s="1032" t="s">
        <v>1078</v>
      </c>
      <c r="H1329" s="1030" t="s">
        <v>1012</v>
      </c>
      <c r="I1329" s="1031">
        <v>1</v>
      </c>
      <c r="J1329" s="1025" t="s">
        <v>558</v>
      </c>
      <c r="K1329" s="1025"/>
      <c r="L1329" s="1026">
        <v>5</v>
      </c>
      <c r="M1329" s="1025"/>
      <c r="N1329" s="1026">
        <f t="shared" si="24"/>
        <v>5</v>
      </c>
    </row>
    <row r="1330" spans="1:14">
      <c r="A1330" s="1030" t="s">
        <v>906</v>
      </c>
      <c r="B1330" s="1030" t="s">
        <v>906</v>
      </c>
      <c r="C1330" s="1030"/>
      <c r="D1330" s="1031" t="s">
        <v>1201</v>
      </c>
      <c r="E1330" s="570" t="s">
        <v>602</v>
      </c>
      <c r="F1330" s="1030"/>
      <c r="G1330" s="1032" t="s">
        <v>1078</v>
      </c>
      <c r="H1330" s="1030" t="s">
        <v>1032</v>
      </c>
      <c r="I1330" s="1031">
        <v>1</v>
      </c>
      <c r="J1330" s="1025" t="s">
        <v>558</v>
      </c>
      <c r="K1330" s="1025"/>
      <c r="L1330" s="1026">
        <v>2627</v>
      </c>
      <c r="M1330" s="1025"/>
      <c r="N1330" s="1026">
        <f t="shared" si="24"/>
        <v>2627</v>
      </c>
    </row>
    <row r="1331" spans="1:14">
      <c r="A1331" s="1030" t="s">
        <v>906</v>
      </c>
      <c r="B1331" s="1030" t="s">
        <v>906</v>
      </c>
      <c r="C1331" s="1030"/>
      <c r="D1331" s="1031" t="s">
        <v>1201</v>
      </c>
      <c r="E1331" s="570" t="s">
        <v>602</v>
      </c>
      <c r="F1331" s="1030"/>
      <c r="G1331" s="1030" t="s">
        <v>1078</v>
      </c>
      <c r="H1331" s="1030" t="s">
        <v>1033</v>
      </c>
      <c r="I1331" s="1031">
        <v>1</v>
      </c>
      <c r="J1331" s="1025" t="s">
        <v>558</v>
      </c>
      <c r="K1331" s="1025"/>
      <c r="L1331" s="1026">
        <v>5</v>
      </c>
      <c r="M1331" s="1025"/>
      <c r="N1331" s="1026">
        <f t="shared" si="24"/>
        <v>5</v>
      </c>
    </row>
    <row r="1332" spans="1:14">
      <c r="A1332" s="1030" t="s">
        <v>906</v>
      </c>
      <c r="B1332" s="1030" t="s">
        <v>906</v>
      </c>
      <c r="C1332" s="1030"/>
      <c r="D1332" s="1031" t="s">
        <v>1201</v>
      </c>
      <c r="E1332" s="570" t="s">
        <v>602</v>
      </c>
      <c r="F1332" s="1030"/>
      <c r="G1332" s="1030" t="s">
        <v>1078</v>
      </c>
      <c r="H1332" s="1034" t="s">
        <v>1472</v>
      </c>
      <c r="I1332" s="1035">
        <v>3</v>
      </c>
      <c r="J1332" s="1025" t="s">
        <v>560</v>
      </c>
      <c r="K1332" s="1025"/>
      <c r="L1332" s="1026">
        <v>1051</v>
      </c>
      <c r="M1332" s="1025"/>
      <c r="N1332" s="1026">
        <f t="shared" si="24"/>
        <v>1051</v>
      </c>
    </row>
    <row r="1333" spans="1:14">
      <c r="A1333" s="1030" t="s">
        <v>906</v>
      </c>
      <c r="B1333" s="1030" t="s">
        <v>906</v>
      </c>
      <c r="C1333" s="1030"/>
      <c r="D1333" s="1031" t="s">
        <v>1201</v>
      </c>
      <c r="E1333" s="570" t="s">
        <v>602</v>
      </c>
      <c r="F1333" s="1030"/>
      <c r="G1333" s="1030" t="s">
        <v>1078</v>
      </c>
      <c r="H1333" s="1034" t="s">
        <v>1473</v>
      </c>
      <c r="I1333" s="1035">
        <v>3</v>
      </c>
      <c r="J1333" s="1025" t="s">
        <v>560</v>
      </c>
      <c r="K1333" s="1025"/>
      <c r="L1333" s="1026">
        <v>1291</v>
      </c>
      <c r="M1333" s="1025"/>
      <c r="N1333" s="1026">
        <f t="shared" si="24"/>
        <v>1291</v>
      </c>
    </row>
    <row r="1334" spans="1:14">
      <c r="A1334" s="1030" t="s">
        <v>906</v>
      </c>
      <c r="B1334" s="1030" t="s">
        <v>906</v>
      </c>
      <c r="C1334" s="1030"/>
      <c r="D1334" s="1031" t="s">
        <v>1201</v>
      </c>
      <c r="E1334" s="570" t="s">
        <v>602</v>
      </c>
      <c r="F1334" s="1030"/>
      <c r="G1334" s="1030" t="s">
        <v>1078</v>
      </c>
      <c r="H1334" s="1034" t="s">
        <v>1474</v>
      </c>
      <c r="I1334" s="1035">
        <v>3</v>
      </c>
      <c r="J1334" s="1025" t="s">
        <v>562</v>
      </c>
      <c r="K1334" s="1025"/>
      <c r="L1334" s="1026">
        <v>26</v>
      </c>
      <c r="M1334" s="1025"/>
      <c r="N1334" s="1026">
        <f t="shared" si="24"/>
        <v>26</v>
      </c>
    </row>
    <row r="1335" spans="1:14">
      <c r="A1335" s="1030" t="s">
        <v>906</v>
      </c>
      <c r="B1335" s="1030" t="s">
        <v>906</v>
      </c>
      <c r="C1335" s="1030"/>
      <c r="D1335" s="1031" t="s">
        <v>1201</v>
      </c>
      <c r="E1335" s="570" t="s">
        <v>602</v>
      </c>
      <c r="F1335" s="1030"/>
      <c r="G1335" s="1030" t="s">
        <v>1078</v>
      </c>
      <c r="H1335" s="1034" t="s">
        <v>1476</v>
      </c>
      <c r="I1335" s="1035">
        <v>3</v>
      </c>
      <c r="J1335" s="1025" t="s">
        <v>562</v>
      </c>
      <c r="K1335" s="1025"/>
      <c r="L1335" s="1026">
        <v>6</v>
      </c>
      <c r="M1335" s="1025"/>
      <c r="N1335" s="1026">
        <f t="shared" si="24"/>
        <v>6</v>
      </c>
    </row>
    <row r="1336" spans="1:14">
      <c r="A1336" s="1030" t="s">
        <v>906</v>
      </c>
      <c r="B1336" s="1030" t="s">
        <v>906</v>
      </c>
      <c r="C1336" s="1030"/>
      <c r="D1336" s="1031" t="s">
        <v>1201</v>
      </c>
      <c r="E1336" s="570" t="s">
        <v>602</v>
      </c>
      <c r="F1336" s="1030"/>
      <c r="G1336" s="1030" t="s">
        <v>1078</v>
      </c>
      <c r="H1336" s="1034" t="s">
        <v>1477</v>
      </c>
      <c r="I1336" s="1035">
        <v>3</v>
      </c>
      <c r="J1336" s="1025" t="s">
        <v>562</v>
      </c>
      <c r="K1336" s="1025"/>
      <c r="L1336" s="1026">
        <v>159</v>
      </c>
      <c r="M1336" s="1025"/>
      <c r="N1336" s="1026">
        <f t="shared" si="24"/>
        <v>159</v>
      </c>
    </row>
    <row r="1337" spans="1:14">
      <c r="A1337" s="1030" t="s">
        <v>906</v>
      </c>
      <c r="B1337" s="1030" t="s">
        <v>906</v>
      </c>
      <c r="C1337" s="1030"/>
      <c r="D1337" s="1031" t="s">
        <v>1201</v>
      </c>
      <c r="E1337" s="570" t="s">
        <v>602</v>
      </c>
      <c r="F1337" s="1030"/>
      <c r="G1337" s="1030" t="s">
        <v>1078</v>
      </c>
      <c r="H1337" s="1034" t="s">
        <v>1031</v>
      </c>
      <c r="I1337" s="1035">
        <v>3</v>
      </c>
      <c r="J1337" s="1025" t="s">
        <v>562</v>
      </c>
      <c r="K1337" s="1025"/>
      <c r="L1337" s="1026">
        <v>37</v>
      </c>
      <c r="M1337" s="1025"/>
      <c r="N1337" s="1026">
        <f t="shared" si="24"/>
        <v>37</v>
      </c>
    </row>
    <row r="1338" spans="1:14">
      <c r="A1338" s="1030" t="s">
        <v>906</v>
      </c>
      <c r="B1338" s="1030" t="s">
        <v>906</v>
      </c>
      <c r="C1338" s="1030"/>
      <c r="D1338" s="1031" t="s">
        <v>1201</v>
      </c>
      <c r="E1338" s="570" t="s">
        <v>602</v>
      </c>
      <c r="F1338" s="1030"/>
      <c r="G1338" s="1030" t="s">
        <v>1078</v>
      </c>
      <c r="H1338" s="1034" t="s">
        <v>696</v>
      </c>
      <c r="I1338" s="1035">
        <v>3</v>
      </c>
      <c r="J1338" s="1025" t="s">
        <v>562</v>
      </c>
      <c r="K1338" s="1025"/>
      <c r="L1338" s="1026">
        <v>621</v>
      </c>
      <c r="M1338" s="1025"/>
      <c r="N1338" s="1026">
        <f t="shared" si="24"/>
        <v>621</v>
      </c>
    </row>
    <row r="1339" spans="1:14">
      <c r="A1339" s="1030" t="s">
        <v>906</v>
      </c>
      <c r="B1339" s="1030" t="s">
        <v>906</v>
      </c>
      <c r="C1339" s="1030"/>
      <c r="D1339" s="1031" t="s">
        <v>1201</v>
      </c>
      <c r="E1339" s="570" t="s">
        <v>602</v>
      </c>
      <c r="F1339" s="1030"/>
      <c r="G1339" s="1030" t="s">
        <v>1078</v>
      </c>
      <c r="H1339" s="1034" t="s">
        <v>640</v>
      </c>
      <c r="I1339" s="1035">
        <v>3</v>
      </c>
      <c r="J1339" s="1025" t="s">
        <v>562</v>
      </c>
      <c r="K1339" s="1025"/>
      <c r="L1339" s="1026">
        <v>8</v>
      </c>
      <c r="M1339" s="1025"/>
      <c r="N1339" s="1026">
        <f t="shared" si="24"/>
        <v>8</v>
      </c>
    </row>
    <row r="1340" spans="1:14">
      <c r="A1340" s="1030" t="s">
        <v>906</v>
      </c>
      <c r="B1340" s="1030" t="s">
        <v>906</v>
      </c>
      <c r="C1340" s="1030"/>
      <c r="D1340" s="1031" t="s">
        <v>1201</v>
      </c>
      <c r="E1340" s="570" t="s">
        <v>602</v>
      </c>
      <c r="F1340" s="1030"/>
      <c r="G1340" s="1030" t="s">
        <v>1078</v>
      </c>
      <c r="H1340" s="1034" t="s">
        <v>641</v>
      </c>
      <c r="I1340" s="1035">
        <v>3</v>
      </c>
      <c r="J1340" s="1025" t="s">
        <v>562</v>
      </c>
      <c r="K1340" s="1025"/>
      <c r="L1340" s="1026">
        <v>7</v>
      </c>
      <c r="M1340" s="1025"/>
      <c r="N1340" s="1026">
        <f t="shared" si="24"/>
        <v>7</v>
      </c>
    </row>
    <row r="1341" spans="1:14">
      <c r="A1341" s="1030" t="s">
        <v>906</v>
      </c>
      <c r="B1341" s="1030" t="s">
        <v>906</v>
      </c>
      <c r="C1341" s="1030"/>
      <c r="D1341" s="1031" t="s">
        <v>1201</v>
      </c>
      <c r="E1341" s="570" t="s">
        <v>602</v>
      </c>
      <c r="F1341" s="1030"/>
      <c r="G1341" s="1030" t="s">
        <v>1078</v>
      </c>
      <c r="H1341" s="1034" t="s">
        <v>1481</v>
      </c>
      <c r="I1341" s="1035">
        <v>3</v>
      </c>
      <c r="J1341" s="1025" t="s">
        <v>562</v>
      </c>
      <c r="K1341" s="1025"/>
      <c r="L1341" s="1026">
        <v>6</v>
      </c>
      <c r="M1341" s="1025"/>
      <c r="N1341" s="1026">
        <f t="shared" si="24"/>
        <v>6</v>
      </c>
    </row>
    <row r="1342" spans="1:14">
      <c r="A1342" s="1030" t="s">
        <v>906</v>
      </c>
      <c r="B1342" s="1030" t="s">
        <v>906</v>
      </c>
      <c r="C1342" s="1030"/>
      <c r="D1342" s="1031" t="s">
        <v>1201</v>
      </c>
      <c r="E1342" s="570" t="s">
        <v>602</v>
      </c>
      <c r="F1342" s="1030"/>
      <c r="G1342" s="1030" t="s">
        <v>1078</v>
      </c>
      <c r="H1342" s="1034" t="s">
        <v>996</v>
      </c>
      <c r="I1342" s="1035">
        <v>3</v>
      </c>
      <c r="J1342" s="1025" t="s">
        <v>562</v>
      </c>
      <c r="K1342" s="1025"/>
      <c r="L1342" s="1026">
        <v>66</v>
      </c>
      <c r="M1342" s="1025"/>
      <c r="N1342" s="1026">
        <f t="shared" si="24"/>
        <v>66</v>
      </c>
    </row>
    <row r="1343" spans="1:14">
      <c r="A1343" s="1030" t="s">
        <v>906</v>
      </c>
      <c r="B1343" s="1030" t="s">
        <v>906</v>
      </c>
      <c r="C1343" s="1030"/>
      <c r="D1343" s="1031" t="s">
        <v>1201</v>
      </c>
      <c r="E1343" s="570" t="s">
        <v>602</v>
      </c>
      <c r="F1343" s="1030"/>
      <c r="G1343" s="1030" t="s">
        <v>1078</v>
      </c>
      <c r="H1343" s="1034" t="s">
        <v>21</v>
      </c>
      <c r="I1343" s="1035">
        <v>3</v>
      </c>
      <c r="J1343" s="1025" t="s">
        <v>562</v>
      </c>
      <c r="K1343" s="1025"/>
      <c r="L1343" s="1026">
        <v>12</v>
      </c>
      <c r="M1343" s="1025"/>
      <c r="N1343" s="1026">
        <f t="shared" si="24"/>
        <v>12</v>
      </c>
    </row>
    <row r="1344" spans="1:14">
      <c r="A1344" s="1030" t="s">
        <v>906</v>
      </c>
      <c r="B1344" s="1030" t="s">
        <v>906</v>
      </c>
      <c r="C1344" s="1030"/>
      <c r="D1344" s="1031" t="s">
        <v>1201</v>
      </c>
      <c r="E1344" s="570" t="s">
        <v>602</v>
      </c>
      <c r="F1344" s="1030"/>
      <c r="G1344" s="1030" t="s">
        <v>1078</v>
      </c>
      <c r="H1344" s="1034" t="s">
        <v>87</v>
      </c>
      <c r="I1344" s="1035">
        <v>3</v>
      </c>
      <c r="J1344" s="1025" t="s">
        <v>562</v>
      </c>
      <c r="K1344" s="1025"/>
      <c r="L1344" s="1026">
        <v>1</v>
      </c>
      <c r="M1344" s="1025"/>
      <c r="N1344" s="1026">
        <f t="shared" si="24"/>
        <v>1</v>
      </c>
    </row>
    <row r="1345" spans="1:14">
      <c r="A1345" s="1030" t="s">
        <v>906</v>
      </c>
      <c r="B1345" s="1030" t="s">
        <v>906</v>
      </c>
      <c r="C1345" s="1030"/>
      <c r="D1345" s="1031" t="s">
        <v>1201</v>
      </c>
      <c r="E1345" s="570" t="s">
        <v>602</v>
      </c>
      <c r="F1345" s="1030"/>
      <c r="G1345" s="1030" t="s">
        <v>1078</v>
      </c>
      <c r="H1345" s="1034" t="s">
        <v>646</v>
      </c>
      <c r="I1345" s="1035">
        <v>3</v>
      </c>
      <c r="J1345" s="1025" t="s">
        <v>562</v>
      </c>
      <c r="K1345" s="1025"/>
      <c r="L1345" s="1026">
        <v>36</v>
      </c>
      <c r="M1345" s="1025"/>
      <c r="N1345" s="1026">
        <f t="shared" si="24"/>
        <v>36</v>
      </c>
    </row>
    <row r="1346" spans="1:14">
      <c r="A1346" s="1030" t="s">
        <v>906</v>
      </c>
      <c r="B1346" s="1030" t="s">
        <v>906</v>
      </c>
      <c r="C1346" s="1030"/>
      <c r="D1346" s="1031" t="s">
        <v>1201</v>
      </c>
      <c r="E1346" s="570" t="s">
        <v>602</v>
      </c>
      <c r="F1346" s="1030"/>
      <c r="G1346" s="1030" t="s">
        <v>1078</v>
      </c>
      <c r="H1346" s="1034" t="s">
        <v>1070</v>
      </c>
      <c r="I1346" s="1035">
        <v>3</v>
      </c>
      <c r="J1346" s="1025" t="s">
        <v>562</v>
      </c>
      <c r="K1346" s="1025"/>
      <c r="L1346" s="1026">
        <v>55</v>
      </c>
      <c r="M1346" s="1025"/>
      <c r="N1346" s="1026">
        <f t="shared" si="24"/>
        <v>55</v>
      </c>
    </row>
    <row r="1347" spans="1:14">
      <c r="A1347" s="1030" t="s">
        <v>906</v>
      </c>
      <c r="B1347" s="1030" t="s">
        <v>906</v>
      </c>
      <c r="C1347" s="1030"/>
      <c r="D1347" s="1031" t="s">
        <v>1201</v>
      </c>
      <c r="E1347" s="570" t="s">
        <v>602</v>
      </c>
      <c r="F1347" s="1030"/>
      <c r="G1347" s="1030" t="s">
        <v>1078</v>
      </c>
      <c r="H1347" s="1034" t="s">
        <v>123</v>
      </c>
      <c r="I1347" s="1035">
        <v>3</v>
      </c>
      <c r="J1347" s="1025" t="s">
        <v>562</v>
      </c>
      <c r="K1347" s="1025"/>
      <c r="L1347" s="1026">
        <v>1</v>
      </c>
      <c r="M1347" s="1025"/>
      <c r="N1347" s="1026">
        <f t="shared" si="24"/>
        <v>1</v>
      </c>
    </row>
    <row r="1348" spans="1:14">
      <c r="A1348" s="1030" t="s">
        <v>906</v>
      </c>
      <c r="B1348" s="1030" t="s">
        <v>906</v>
      </c>
      <c r="C1348" s="1030"/>
      <c r="D1348" s="1031" t="s">
        <v>1201</v>
      </c>
      <c r="E1348" s="570" t="s">
        <v>602</v>
      </c>
      <c r="F1348" s="1030"/>
      <c r="G1348" s="1030" t="s">
        <v>1078</v>
      </c>
      <c r="H1348" s="1034" t="s">
        <v>1482</v>
      </c>
      <c r="I1348" s="1035">
        <v>3</v>
      </c>
      <c r="J1348" s="1025" t="s">
        <v>562</v>
      </c>
      <c r="K1348" s="1025"/>
      <c r="L1348" s="1026">
        <v>1</v>
      </c>
      <c r="M1348" s="1025"/>
      <c r="N1348" s="1026">
        <f t="shared" si="24"/>
        <v>1</v>
      </c>
    </row>
    <row r="1349" spans="1:14">
      <c r="A1349" s="1030" t="s">
        <v>906</v>
      </c>
      <c r="B1349" s="1030" t="s">
        <v>906</v>
      </c>
      <c r="C1349" s="1030"/>
      <c r="D1349" s="1031" t="s">
        <v>1201</v>
      </c>
      <c r="E1349" s="570" t="s">
        <v>602</v>
      </c>
      <c r="F1349" s="1030"/>
      <c r="G1349" s="1030" t="s">
        <v>1078</v>
      </c>
      <c r="H1349" s="1034" t="s">
        <v>647</v>
      </c>
      <c r="I1349" s="1035">
        <v>3</v>
      </c>
      <c r="J1349" s="1025" t="s">
        <v>562</v>
      </c>
      <c r="K1349" s="1025"/>
      <c r="L1349" s="1026">
        <v>2</v>
      </c>
      <c r="M1349" s="1025"/>
      <c r="N1349" s="1026">
        <f t="shared" si="24"/>
        <v>2</v>
      </c>
    </row>
    <row r="1350" spans="1:14">
      <c r="A1350" s="1030" t="s">
        <v>906</v>
      </c>
      <c r="B1350" s="1030" t="s">
        <v>906</v>
      </c>
      <c r="C1350" s="1030"/>
      <c r="D1350" s="1031" t="s">
        <v>1201</v>
      </c>
      <c r="E1350" s="570" t="s">
        <v>602</v>
      </c>
      <c r="F1350" s="1030"/>
      <c r="G1350" s="1030" t="s">
        <v>1078</v>
      </c>
      <c r="H1350" s="1034" t="s">
        <v>1486</v>
      </c>
      <c r="I1350" s="1035">
        <v>3</v>
      </c>
      <c r="J1350" s="1025" t="s">
        <v>562</v>
      </c>
      <c r="K1350" s="1025"/>
      <c r="L1350" s="1026">
        <v>10</v>
      </c>
      <c r="M1350" s="1025"/>
      <c r="N1350" s="1026">
        <f t="shared" si="24"/>
        <v>10</v>
      </c>
    </row>
    <row r="1351" spans="1:14">
      <c r="A1351" s="1030" t="s">
        <v>906</v>
      </c>
      <c r="B1351" s="1030" t="s">
        <v>906</v>
      </c>
      <c r="C1351" s="1030"/>
      <c r="D1351" s="1031" t="s">
        <v>1201</v>
      </c>
      <c r="E1351" s="570" t="s">
        <v>602</v>
      </c>
      <c r="F1351" s="1030"/>
      <c r="G1351" s="1030" t="s">
        <v>1078</v>
      </c>
      <c r="H1351" s="1034" t="s">
        <v>1487</v>
      </c>
      <c r="I1351" s="1035">
        <v>3</v>
      </c>
      <c r="J1351" s="1025" t="s">
        <v>562</v>
      </c>
      <c r="K1351" s="1025"/>
      <c r="L1351" s="1026">
        <v>93</v>
      </c>
      <c r="M1351" s="1025"/>
      <c r="N1351" s="1026">
        <f t="shared" si="24"/>
        <v>93</v>
      </c>
    </row>
    <row r="1352" spans="1:14">
      <c r="A1352" s="1030" t="s">
        <v>906</v>
      </c>
      <c r="B1352" s="1030" t="s">
        <v>906</v>
      </c>
      <c r="C1352" s="1030"/>
      <c r="D1352" s="1031" t="s">
        <v>1201</v>
      </c>
      <c r="E1352" s="570" t="s">
        <v>602</v>
      </c>
      <c r="F1352" s="1030"/>
      <c r="G1352" s="1030" t="s">
        <v>1078</v>
      </c>
      <c r="H1352" s="1034" t="s">
        <v>786</v>
      </c>
      <c r="I1352" s="1035">
        <v>3</v>
      </c>
      <c r="J1352" s="1025" t="s">
        <v>478</v>
      </c>
      <c r="K1352" s="1025"/>
      <c r="L1352" s="1026">
        <v>1</v>
      </c>
      <c r="M1352" s="1025"/>
      <c r="N1352" s="1026">
        <f t="shared" si="24"/>
        <v>1</v>
      </c>
    </row>
    <row r="1353" spans="1:14">
      <c r="A1353" s="1030" t="s">
        <v>906</v>
      </c>
      <c r="B1353" s="1030" t="s">
        <v>906</v>
      </c>
      <c r="C1353" s="1030"/>
      <c r="D1353" s="1031" t="s">
        <v>1201</v>
      </c>
      <c r="E1353" s="570" t="s">
        <v>602</v>
      </c>
      <c r="F1353" s="1030"/>
      <c r="G1353" s="1030" t="s">
        <v>1078</v>
      </c>
      <c r="H1353" s="1034" t="s">
        <v>133</v>
      </c>
      <c r="I1353" s="1035">
        <v>3</v>
      </c>
      <c r="J1353" s="1025" t="s">
        <v>478</v>
      </c>
      <c r="K1353" s="1025"/>
      <c r="L1353" s="1026">
        <v>4</v>
      </c>
      <c r="M1353" s="1025"/>
      <c r="N1353" s="1026">
        <f t="shared" si="24"/>
        <v>4</v>
      </c>
    </row>
    <row r="1354" spans="1:14">
      <c r="A1354" s="1030" t="s">
        <v>906</v>
      </c>
      <c r="B1354" s="1030" t="s">
        <v>906</v>
      </c>
      <c r="C1354" s="1030"/>
      <c r="D1354" s="1031" t="s">
        <v>1201</v>
      </c>
      <c r="E1354" s="570" t="s">
        <v>602</v>
      </c>
      <c r="F1354" s="1030"/>
      <c r="G1354" s="1030" t="s">
        <v>1078</v>
      </c>
      <c r="H1354" s="1034" t="s">
        <v>696</v>
      </c>
      <c r="I1354" s="1035">
        <v>3</v>
      </c>
      <c r="J1354" s="1025" t="s">
        <v>478</v>
      </c>
      <c r="K1354" s="1025"/>
      <c r="L1354" s="1026">
        <v>73</v>
      </c>
      <c r="M1354" s="1025"/>
      <c r="N1354" s="1026">
        <f t="shared" si="24"/>
        <v>73</v>
      </c>
    </row>
    <row r="1355" spans="1:14">
      <c r="A1355" s="1030" t="s">
        <v>906</v>
      </c>
      <c r="B1355" s="1030" t="s">
        <v>906</v>
      </c>
      <c r="C1355" s="1030"/>
      <c r="D1355" s="1031" t="s">
        <v>1201</v>
      </c>
      <c r="E1355" s="570" t="s">
        <v>602</v>
      </c>
      <c r="F1355" s="1030"/>
      <c r="G1355" s="1030" t="s">
        <v>1078</v>
      </c>
      <c r="H1355" s="1034" t="s">
        <v>1480</v>
      </c>
      <c r="I1355" s="1035">
        <v>3</v>
      </c>
      <c r="J1355" s="1025" t="s">
        <v>478</v>
      </c>
      <c r="K1355" s="1025"/>
      <c r="L1355" s="1026">
        <v>72</v>
      </c>
      <c r="M1355" s="1025"/>
      <c r="N1355" s="1026">
        <f t="shared" si="24"/>
        <v>72</v>
      </c>
    </row>
    <row r="1356" spans="1:14">
      <c r="A1356" s="1030" t="s">
        <v>906</v>
      </c>
      <c r="B1356" s="1030" t="s">
        <v>906</v>
      </c>
      <c r="C1356" s="1030"/>
      <c r="D1356" s="1031" t="s">
        <v>1201</v>
      </c>
      <c r="E1356" s="570" t="s">
        <v>602</v>
      </c>
      <c r="F1356" s="1030"/>
      <c r="G1356" s="1030" t="s">
        <v>1078</v>
      </c>
      <c r="H1356" s="1034" t="s">
        <v>1069</v>
      </c>
      <c r="I1356" s="1035">
        <v>3</v>
      </c>
      <c r="J1356" s="1025" t="s">
        <v>478</v>
      </c>
      <c r="K1356" s="1025"/>
      <c r="L1356" s="1026">
        <v>3</v>
      </c>
      <c r="M1356" s="1025"/>
      <c r="N1356" s="1026">
        <f t="shared" si="24"/>
        <v>3</v>
      </c>
    </row>
    <row r="1357" spans="1:14">
      <c r="A1357" s="1030" t="s">
        <v>906</v>
      </c>
      <c r="B1357" s="1030" t="s">
        <v>906</v>
      </c>
      <c r="C1357" s="1030"/>
      <c r="D1357" s="1031" t="s">
        <v>1201</v>
      </c>
      <c r="E1357" s="570" t="s">
        <v>602</v>
      </c>
      <c r="F1357" s="1030"/>
      <c r="G1357" s="1030" t="s">
        <v>1078</v>
      </c>
      <c r="H1357" s="1034" t="s">
        <v>646</v>
      </c>
      <c r="I1357" s="1035">
        <v>3</v>
      </c>
      <c r="J1357" s="1025" t="s">
        <v>478</v>
      </c>
      <c r="K1357" s="1025"/>
      <c r="L1357" s="1026">
        <v>7</v>
      </c>
      <c r="M1357" s="1025"/>
      <c r="N1357" s="1026">
        <f t="shared" si="24"/>
        <v>7</v>
      </c>
    </row>
    <row r="1358" spans="1:14">
      <c r="A1358" s="1030" t="s">
        <v>906</v>
      </c>
      <c r="B1358" s="1030" t="s">
        <v>906</v>
      </c>
      <c r="C1358" s="1030"/>
      <c r="D1358" s="1031" t="s">
        <v>1201</v>
      </c>
      <c r="E1358" s="570" t="s">
        <v>602</v>
      </c>
      <c r="F1358" s="1030"/>
      <c r="G1358" s="1030" t="s">
        <v>1078</v>
      </c>
      <c r="H1358" s="1034" t="s">
        <v>1071</v>
      </c>
      <c r="I1358" s="1035">
        <v>3</v>
      </c>
      <c r="J1358" s="1025" t="s">
        <v>478</v>
      </c>
      <c r="K1358" s="1025"/>
      <c r="L1358" s="1026">
        <v>5</v>
      </c>
      <c r="M1358" s="1025"/>
      <c r="N1358" s="1026">
        <f t="shared" si="24"/>
        <v>5</v>
      </c>
    </row>
    <row r="1359" spans="1:14">
      <c r="A1359" s="1030" t="s">
        <v>906</v>
      </c>
      <c r="B1359" s="1030" t="s">
        <v>906</v>
      </c>
      <c r="C1359" s="1030"/>
      <c r="D1359" s="1031" t="s">
        <v>1201</v>
      </c>
      <c r="E1359" s="570" t="s">
        <v>602</v>
      </c>
      <c r="F1359" s="1030"/>
      <c r="G1359" s="1030" t="s">
        <v>1078</v>
      </c>
      <c r="H1359" s="1034" t="s">
        <v>1038</v>
      </c>
      <c r="I1359" s="1035">
        <v>3</v>
      </c>
      <c r="J1359" s="1025" t="s">
        <v>478</v>
      </c>
      <c r="K1359" s="1025"/>
      <c r="L1359" s="1026">
        <v>1</v>
      </c>
      <c r="M1359" s="1025"/>
      <c r="N1359" s="1026">
        <f t="shared" si="24"/>
        <v>1</v>
      </c>
    </row>
    <row r="1360" spans="1:14">
      <c r="A1360" s="1030" t="s">
        <v>906</v>
      </c>
      <c r="B1360" s="1030" t="s">
        <v>906</v>
      </c>
      <c r="C1360" s="1030"/>
      <c r="D1360" s="1031" t="s">
        <v>1201</v>
      </c>
      <c r="E1360" s="570" t="s">
        <v>602</v>
      </c>
      <c r="F1360" s="1030"/>
      <c r="G1360" s="1030" t="s">
        <v>1078</v>
      </c>
      <c r="H1360" s="1034" t="s">
        <v>1486</v>
      </c>
      <c r="I1360" s="1035">
        <v>3</v>
      </c>
      <c r="J1360" s="1025" t="s">
        <v>478</v>
      </c>
      <c r="K1360" s="1025"/>
      <c r="L1360" s="1026">
        <v>6</v>
      </c>
      <c r="M1360" s="1025"/>
      <c r="N1360" s="1026">
        <f t="shared" si="24"/>
        <v>6</v>
      </c>
    </row>
    <row r="1361" spans="1:14">
      <c r="A1361" s="1030" t="s">
        <v>906</v>
      </c>
      <c r="B1361" s="1030" t="s">
        <v>906</v>
      </c>
      <c r="C1361" s="1030"/>
      <c r="D1361" s="1031" t="s">
        <v>1201</v>
      </c>
      <c r="E1361" s="570" t="s">
        <v>602</v>
      </c>
      <c r="F1361" s="1030"/>
      <c r="G1361" s="1030" t="s">
        <v>1078</v>
      </c>
      <c r="H1361" s="1034" t="s">
        <v>1488</v>
      </c>
      <c r="I1361" s="1035">
        <v>3</v>
      </c>
      <c r="J1361" s="1025" t="s">
        <v>478</v>
      </c>
      <c r="K1361" s="1025"/>
      <c r="L1361" s="1026">
        <v>75</v>
      </c>
      <c r="M1361" s="1025"/>
      <c r="N1361" s="1026">
        <f t="shared" si="24"/>
        <v>75</v>
      </c>
    </row>
    <row r="1362" spans="1:14">
      <c r="A1362" s="1030" t="s">
        <v>906</v>
      </c>
      <c r="B1362" s="1030" t="s">
        <v>906</v>
      </c>
      <c r="C1362" s="1030"/>
      <c r="D1362" s="1031" t="s">
        <v>1201</v>
      </c>
      <c r="E1362" s="570" t="s">
        <v>602</v>
      </c>
      <c r="F1362" s="1030"/>
      <c r="G1362" s="1030" t="s">
        <v>1078</v>
      </c>
      <c r="H1362" s="1034" t="s">
        <v>1474</v>
      </c>
      <c r="I1362" s="1035">
        <v>3</v>
      </c>
      <c r="J1362" s="1025" t="s">
        <v>557</v>
      </c>
      <c r="K1362" s="1025"/>
      <c r="L1362" s="1026">
        <v>33</v>
      </c>
      <c r="M1362" s="1025"/>
      <c r="N1362" s="1026">
        <f t="shared" si="24"/>
        <v>33</v>
      </c>
    </row>
    <row r="1363" spans="1:14">
      <c r="A1363" s="1030" t="s">
        <v>906</v>
      </c>
      <c r="B1363" s="1030" t="s">
        <v>906</v>
      </c>
      <c r="C1363" s="1030"/>
      <c r="D1363" s="1031" t="s">
        <v>1201</v>
      </c>
      <c r="E1363" s="570" t="s">
        <v>602</v>
      </c>
      <c r="F1363" s="1030"/>
      <c r="G1363" s="1030" t="s">
        <v>1078</v>
      </c>
      <c r="H1363" s="1034" t="s">
        <v>133</v>
      </c>
      <c r="I1363" s="1035">
        <v>3</v>
      </c>
      <c r="J1363" s="1025" t="s">
        <v>557</v>
      </c>
      <c r="K1363" s="1025"/>
      <c r="L1363" s="1026">
        <v>12</v>
      </c>
      <c r="M1363" s="1025"/>
      <c r="N1363" s="1026">
        <f t="shared" si="24"/>
        <v>12</v>
      </c>
    </row>
    <row r="1364" spans="1:14">
      <c r="A1364" s="1030" t="s">
        <v>906</v>
      </c>
      <c r="B1364" s="1030" t="s">
        <v>906</v>
      </c>
      <c r="C1364" s="1030"/>
      <c r="D1364" s="1031" t="s">
        <v>1201</v>
      </c>
      <c r="E1364" s="570" t="s">
        <v>602</v>
      </c>
      <c r="F1364" s="1030"/>
      <c r="G1364" s="1030" t="s">
        <v>1078</v>
      </c>
      <c r="H1364" s="1034" t="s">
        <v>11</v>
      </c>
      <c r="I1364" s="1035">
        <v>3</v>
      </c>
      <c r="J1364" s="1025" t="s">
        <v>557</v>
      </c>
      <c r="K1364" s="1025"/>
      <c r="L1364" s="1026">
        <v>79</v>
      </c>
      <c r="M1364" s="1025"/>
      <c r="N1364" s="1026">
        <f t="shared" si="24"/>
        <v>79</v>
      </c>
    </row>
    <row r="1365" spans="1:14">
      <c r="A1365" s="1030" t="s">
        <v>906</v>
      </c>
      <c r="B1365" s="1030" t="s">
        <v>906</v>
      </c>
      <c r="C1365" s="1030"/>
      <c r="D1365" s="1031" t="s">
        <v>1201</v>
      </c>
      <c r="E1365" s="570" t="s">
        <v>602</v>
      </c>
      <c r="F1365" s="1030"/>
      <c r="G1365" s="1030" t="s">
        <v>1078</v>
      </c>
      <c r="H1365" s="1034" t="s">
        <v>1475</v>
      </c>
      <c r="I1365" s="1035">
        <v>3</v>
      </c>
      <c r="J1365" s="1025" t="s">
        <v>557</v>
      </c>
      <c r="K1365" s="1025"/>
      <c r="L1365" s="1026">
        <v>20</v>
      </c>
      <c r="M1365" s="1025"/>
      <c r="N1365" s="1026">
        <f t="shared" si="24"/>
        <v>20</v>
      </c>
    </row>
    <row r="1366" spans="1:14">
      <c r="A1366" s="1030" t="s">
        <v>906</v>
      </c>
      <c r="B1366" s="1030" t="s">
        <v>906</v>
      </c>
      <c r="C1366" s="1030"/>
      <c r="D1366" s="1031" t="s">
        <v>1201</v>
      </c>
      <c r="E1366" s="570" t="s">
        <v>602</v>
      </c>
      <c r="F1366" s="1030"/>
      <c r="G1366" s="1030" t="s">
        <v>1078</v>
      </c>
      <c r="H1366" s="1034" t="s">
        <v>1031</v>
      </c>
      <c r="I1366" s="1035">
        <v>3</v>
      </c>
      <c r="J1366" s="1025" t="s">
        <v>557</v>
      </c>
      <c r="K1366" s="1025"/>
      <c r="L1366" s="1026">
        <v>231</v>
      </c>
      <c r="M1366" s="1025"/>
      <c r="N1366" s="1026">
        <f t="shared" si="24"/>
        <v>231</v>
      </c>
    </row>
    <row r="1367" spans="1:14">
      <c r="A1367" s="1030" t="s">
        <v>906</v>
      </c>
      <c r="B1367" s="1030" t="s">
        <v>906</v>
      </c>
      <c r="C1367" s="1030"/>
      <c r="D1367" s="1031" t="s">
        <v>1201</v>
      </c>
      <c r="E1367" s="570" t="s">
        <v>602</v>
      </c>
      <c r="F1367" s="1030"/>
      <c r="G1367" s="1030" t="s">
        <v>1078</v>
      </c>
      <c r="H1367" s="452" t="s">
        <v>696</v>
      </c>
      <c r="I1367" s="1035">
        <v>3</v>
      </c>
      <c r="J1367" s="1025" t="s">
        <v>557</v>
      </c>
      <c r="K1367" s="1025"/>
      <c r="L1367" s="1026">
        <v>284</v>
      </c>
      <c r="M1367" s="1025"/>
      <c r="N1367" s="1026">
        <f t="shared" si="24"/>
        <v>284</v>
      </c>
    </row>
    <row r="1368" spans="1:14">
      <c r="A1368" s="1030" t="s">
        <v>906</v>
      </c>
      <c r="B1368" s="1030" t="s">
        <v>906</v>
      </c>
      <c r="C1368" s="1030"/>
      <c r="D1368" s="1031" t="s">
        <v>1201</v>
      </c>
      <c r="E1368" s="570" t="s">
        <v>602</v>
      </c>
      <c r="F1368" s="1030"/>
      <c r="G1368" s="1030" t="s">
        <v>1078</v>
      </c>
      <c r="H1368" s="1034" t="s">
        <v>639</v>
      </c>
      <c r="I1368" s="1035">
        <v>3</v>
      </c>
      <c r="J1368" s="1025" t="s">
        <v>557</v>
      </c>
      <c r="K1368" s="1025"/>
      <c r="L1368" s="1026">
        <v>1</v>
      </c>
      <c r="M1368" s="1025"/>
      <c r="N1368" s="1026">
        <f t="shared" si="24"/>
        <v>1</v>
      </c>
    </row>
    <row r="1369" spans="1:14">
      <c r="A1369" s="1030" t="s">
        <v>906</v>
      </c>
      <c r="B1369" s="1030" t="s">
        <v>906</v>
      </c>
      <c r="C1369" s="1030"/>
      <c r="D1369" s="1031" t="s">
        <v>1201</v>
      </c>
      <c r="E1369" s="570" t="s">
        <v>602</v>
      </c>
      <c r="F1369" s="1030"/>
      <c r="G1369" s="1030" t="s">
        <v>1078</v>
      </c>
      <c r="H1369" s="1034" t="s">
        <v>640</v>
      </c>
      <c r="I1369" s="1035">
        <v>3</v>
      </c>
      <c r="J1369" s="1025" t="s">
        <v>557</v>
      </c>
      <c r="K1369" s="1025"/>
      <c r="L1369" s="1026">
        <v>65</v>
      </c>
      <c r="M1369" s="1025"/>
      <c r="N1369" s="1026">
        <f t="shared" si="24"/>
        <v>65</v>
      </c>
    </row>
    <row r="1370" spans="1:14">
      <c r="A1370" s="1030" t="s">
        <v>906</v>
      </c>
      <c r="B1370" s="1030" t="s">
        <v>906</v>
      </c>
      <c r="C1370" s="1030"/>
      <c r="D1370" s="1031" t="s">
        <v>1201</v>
      </c>
      <c r="E1370" s="570" t="s">
        <v>602</v>
      </c>
      <c r="F1370" s="1030"/>
      <c r="G1370" s="1030" t="s">
        <v>1078</v>
      </c>
      <c r="H1370" s="1034" t="s">
        <v>641</v>
      </c>
      <c r="I1370" s="1035">
        <v>3</v>
      </c>
      <c r="J1370" s="1025" t="s">
        <v>557</v>
      </c>
      <c r="K1370" s="1025"/>
      <c r="L1370" s="1026">
        <v>32</v>
      </c>
      <c r="M1370" s="1025"/>
      <c r="N1370" s="1026">
        <f t="shared" si="24"/>
        <v>32</v>
      </c>
    </row>
    <row r="1371" spans="1:14">
      <c r="A1371" s="1030" t="s">
        <v>906</v>
      </c>
      <c r="B1371" s="1030" t="s">
        <v>906</v>
      </c>
      <c r="C1371" s="1030"/>
      <c r="D1371" s="1031" t="s">
        <v>1201</v>
      </c>
      <c r="E1371" s="570" t="s">
        <v>602</v>
      </c>
      <c r="F1371" s="1030"/>
      <c r="G1371" s="1030" t="s">
        <v>1078</v>
      </c>
      <c r="H1371" s="1034" t="s">
        <v>1498</v>
      </c>
      <c r="I1371" s="1035">
        <v>3</v>
      </c>
      <c r="J1371" s="1025" t="s">
        <v>557</v>
      </c>
      <c r="K1371" s="1025"/>
      <c r="L1371" s="1026">
        <v>1</v>
      </c>
      <c r="M1371" s="1025"/>
      <c r="N1371" s="1026">
        <f t="shared" si="24"/>
        <v>1</v>
      </c>
    </row>
    <row r="1372" spans="1:14">
      <c r="A1372" s="1030" t="s">
        <v>906</v>
      </c>
      <c r="B1372" s="1030" t="s">
        <v>906</v>
      </c>
      <c r="C1372" s="1030"/>
      <c r="D1372" s="1031" t="s">
        <v>1201</v>
      </c>
      <c r="E1372" s="570" t="s">
        <v>602</v>
      </c>
      <c r="F1372" s="1030"/>
      <c r="G1372" s="1030" t="s">
        <v>1078</v>
      </c>
      <c r="H1372" s="1034" t="s">
        <v>1478</v>
      </c>
      <c r="I1372" s="1035">
        <v>3</v>
      </c>
      <c r="J1372" s="1025" t="s">
        <v>557</v>
      </c>
      <c r="K1372" s="1025"/>
      <c r="L1372" s="1026">
        <v>16</v>
      </c>
      <c r="M1372" s="1025"/>
      <c r="N1372" s="1026">
        <f t="shared" si="24"/>
        <v>16</v>
      </c>
    </row>
    <row r="1373" spans="1:14">
      <c r="A1373" s="1030" t="s">
        <v>906</v>
      </c>
      <c r="B1373" s="1030" t="s">
        <v>906</v>
      </c>
      <c r="C1373" s="1030"/>
      <c r="D1373" s="1031" t="s">
        <v>1201</v>
      </c>
      <c r="E1373" s="570" t="s">
        <v>602</v>
      </c>
      <c r="F1373" s="1030"/>
      <c r="G1373" s="1030" t="s">
        <v>1078</v>
      </c>
      <c r="H1373" s="1034" t="s">
        <v>1499</v>
      </c>
      <c r="I1373" s="1035">
        <v>3</v>
      </c>
      <c r="J1373" s="1025" t="s">
        <v>557</v>
      </c>
      <c r="K1373" s="1025"/>
      <c r="L1373" s="1026">
        <v>1</v>
      </c>
      <c r="M1373" s="1025"/>
      <c r="N1373" s="1026">
        <f t="shared" si="24"/>
        <v>1</v>
      </c>
    </row>
    <row r="1374" spans="1:14">
      <c r="A1374" s="1030" t="s">
        <v>906</v>
      </c>
      <c r="B1374" s="1030" t="s">
        <v>906</v>
      </c>
      <c r="C1374" s="1030"/>
      <c r="D1374" s="1031" t="s">
        <v>1201</v>
      </c>
      <c r="E1374" s="570" t="s">
        <v>602</v>
      </c>
      <c r="F1374" s="1030"/>
      <c r="G1374" s="1030" t="s">
        <v>1078</v>
      </c>
      <c r="H1374" s="1034" t="s">
        <v>1479</v>
      </c>
      <c r="I1374" s="1035">
        <v>3</v>
      </c>
      <c r="J1374" s="1025" t="s">
        <v>557</v>
      </c>
      <c r="K1374" s="1025"/>
      <c r="L1374" s="1026">
        <v>9</v>
      </c>
      <c r="M1374" s="1025"/>
      <c r="N1374" s="1026">
        <f t="shared" si="24"/>
        <v>9</v>
      </c>
    </row>
    <row r="1375" spans="1:14">
      <c r="A1375" s="1030" t="s">
        <v>906</v>
      </c>
      <c r="B1375" s="1030" t="s">
        <v>906</v>
      </c>
      <c r="C1375" s="1030"/>
      <c r="D1375" s="1031" t="s">
        <v>1201</v>
      </c>
      <c r="E1375" s="570" t="s">
        <v>602</v>
      </c>
      <c r="F1375" s="1030"/>
      <c r="G1375" s="1030" t="s">
        <v>1078</v>
      </c>
      <c r="H1375" s="1034" t="s">
        <v>1062</v>
      </c>
      <c r="I1375" s="1035">
        <v>3</v>
      </c>
      <c r="J1375" s="1025" t="s">
        <v>557</v>
      </c>
      <c r="K1375" s="1025"/>
      <c r="L1375" s="1026">
        <v>450</v>
      </c>
      <c r="M1375" s="1025"/>
      <c r="N1375" s="1026">
        <f t="shared" si="24"/>
        <v>450</v>
      </c>
    </row>
    <row r="1376" spans="1:14">
      <c r="A1376" s="1030" t="s">
        <v>906</v>
      </c>
      <c r="B1376" s="1030" t="s">
        <v>906</v>
      </c>
      <c r="C1376" s="1030"/>
      <c r="D1376" s="1031" t="s">
        <v>1201</v>
      </c>
      <c r="E1376" s="570" t="s">
        <v>602</v>
      </c>
      <c r="F1376" s="1030"/>
      <c r="G1376" s="1030" t="s">
        <v>1078</v>
      </c>
      <c r="H1376" s="1034" t="s">
        <v>1500</v>
      </c>
      <c r="I1376" s="1035">
        <v>3</v>
      </c>
      <c r="J1376" s="1025" t="s">
        <v>557</v>
      </c>
      <c r="K1376" s="1025"/>
      <c r="L1376" s="1026">
        <v>2</v>
      </c>
      <c r="M1376" s="1025"/>
      <c r="N1376" s="1026">
        <f t="shared" si="24"/>
        <v>2</v>
      </c>
    </row>
    <row r="1377" spans="1:14">
      <c r="A1377" s="1030" t="s">
        <v>906</v>
      </c>
      <c r="B1377" s="1030" t="s">
        <v>906</v>
      </c>
      <c r="C1377" s="1030"/>
      <c r="D1377" s="1031" t="s">
        <v>1201</v>
      </c>
      <c r="E1377" s="570" t="s">
        <v>602</v>
      </c>
      <c r="F1377" s="1030"/>
      <c r="G1377" s="1030" t="s">
        <v>1078</v>
      </c>
      <c r="H1377" s="1034" t="s">
        <v>1491</v>
      </c>
      <c r="I1377" s="1035">
        <v>3</v>
      </c>
      <c r="J1377" s="1025" t="s">
        <v>557</v>
      </c>
      <c r="K1377" s="1025"/>
      <c r="L1377" s="1026">
        <v>3</v>
      </c>
      <c r="M1377" s="1025"/>
      <c r="N1377" s="1026">
        <f t="shared" si="24"/>
        <v>3</v>
      </c>
    </row>
    <row r="1378" spans="1:14">
      <c r="A1378" s="1030" t="s">
        <v>906</v>
      </c>
      <c r="B1378" s="1030" t="s">
        <v>906</v>
      </c>
      <c r="C1378" s="1030"/>
      <c r="D1378" s="1031" t="s">
        <v>1201</v>
      </c>
      <c r="E1378" s="570" t="s">
        <v>602</v>
      </c>
      <c r="F1378" s="1030"/>
      <c r="G1378" s="1030" t="s">
        <v>1078</v>
      </c>
      <c r="H1378" s="1034" t="s">
        <v>122</v>
      </c>
      <c r="I1378" s="1035">
        <v>3</v>
      </c>
      <c r="J1378" s="1025" t="s">
        <v>557</v>
      </c>
      <c r="K1378" s="1025"/>
      <c r="L1378" s="1026">
        <v>35</v>
      </c>
      <c r="M1378" s="1025"/>
      <c r="N1378" s="1026">
        <f t="shared" si="24"/>
        <v>35</v>
      </c>
    </row>
    <row r="1379" spans="1:14">
      <c r="A1379" s="1030" t="s">
        <v>906</v>
      </c>
      <c r="B1379" s="1030" t="s">
        <v>906</v>
      </c>
      <c r="C1379" s="1030"/>
      <c r="D1379" s="1031" t="s">
        <v>1201</v>
      </c>
      <c r="E1379" s="570" t="s">
        <v>602</v>
      </c>
      <c r="F1379" s="1030"/>
      <c r="G1379" s="1030" t="s">
        <v>1078</v>
      </c>
      <c r="H1379" s="1034" t="s">
        <v>1481</v>
      </c>
      <c r="I1379" s="1035">
        <v>3</v>
      </c>
      <c r="J1379" s="1025" t="s">
        <v>557</v>
      </c>
      <c r="K1379" s="1025"/>
      <c r="L1379" s="1026">
        <v>174</v>
      </c>
      <c r="M1379" s="1025"/>
      <c r="N1379" s="1026">
        <f t="shared" si="24"/>
        <v>174</v>
      </c>
    </row>
    <row r="1380" spans="1:14">
      <c r="A1380" s="1030" t="s">
        <v>906</v>
      </c>
      <c r="B1380" s="1030" t="s">
        <v>906</v>
      </c>
      <c r="C1380" s="1030"/>
      <c r="D1380" s="1031" t="s">
        <v>1201</v>
      </c>
      <c r="E1380" s="570" t="s">
        <v>602</v>
      </c>
      <c r="F1380" s="1030"/>
      <c r="G1380" s="1030" t="s">
        <v>1078</v>
      </c>
      <c r="H1380" s="1034" t="s">
        <v>996</v>
      </c>
      <c r="I1380" s="1035">
        <v>3</v>
      </c>
      <c r="J1380" s="1025" t="s">
        <v>557</v>
      </c>
      <c r="K1380" s="1025"/>
      <c r="L1380" s="1026">
        <v>3</v>
      </c>
      <c r="M1380" s="1025"/>
      <c r="N1380" s="1026">
        <f t="shared" si="24"/>
        <v>3</v>
      </c>
    </row>
    <row r="1381" spans="1:14">
      <c r="A1381" s="1030" t="s">
        <v>906</v>
      </c>
      <c r="B1381" s="1030" t="s">
        <v>906</v>
      </c>
      <c r="C1381" s="1030"/>
      <c r="D1381" s="1031" t="s">
        <v>1201</v>
      </c>
      <c r="E1381" s="570" t="s">
        <v>602</v>
      </c>
      <c r="F1381" s="1030"/>
      <c r="G1381" s="1030" t="s">
        <v>1078</v>
      </c>
      <c r="H1381" s="1034" t="s">
        <v>21</v>
      </c>
      <c r="I1381" s="1035">
        <v>3</v>
      </c>
      <c r="J1381" s="1025" t="s">
        <v>557</v>
      </c>
      <c r="K1381" s="1025"/>
      <c r="L1381" s="1026">
        <v>350</v>
      </c>
      <c r="M1381" s="1025"/>
      <c r="N1381" s="1026">
        <f t="shared" si="24"/>
        <v>350</v>
      </c>
    </row>
    <row r="1382" spans="1:14">
      <c r="A1382" s="1030" t="s">
        <v>906</v>
      </c>
      <c r="B1382" s="1030" t="s">
        <v>906</v>
      </c>
      <c r="C1382" s="1030"/>
      <c r="D1382" s="1031" t="s">
        <v>1201</v>
      </c>
      <c r="E1382" s="570" t="s">
        <v>602</v>
      </c>
      <c r="F1382" s="1030"/>
      <c r="G1382" s="1030" t="s">
        <v>1078</v>
      </c>
      <c r="H1382" s="1034" t="s">
        <v>1069</v>
      </c>
      <c r="I1382" s="1035">
        <v>3</v>
      </c>
      <c r="J1382" s="1025" t="s">
        <v>557</v>
      </c>
      <c r="K1382" s="1025"/>
      <c r="L1382" s="1026">
        <v>482</v>
      </c>
      <c r="M1382" s="1025"/>
      <c r="N1382" s="1026">
        <f t="shared" si="24"/>
        <v>482</v>
      </c>
    </row>
    <row r="1383" spans="1:14">
      <c r="A1383" s="1030" t="s">
        <v>906</v>
      </c>
      <c r="B1383" s="1030" t="s">
        <v>906</v>
      </c>
      <c r="C1383" s="1030"/>
      <c r="D1383" s="1031" t="s">
        <v>1201</v>
      </c>
      <c r="E1383" s="570" t="s">
        <v>602</v>
      </c>
      <c r="F1383" s="1030"/>
      <c r="G1383" s="1030" t="s">
        <v>1078</v>
      </c>
      <c r="H1383" s="1034" t="s">
        <v>646</v>
      </c>
      <c r="I1383" s="1035">
        <v>3</v>
      </c>
      <c r="J1383" s="1025" t="s">
        <v>557</v>
      </c>
      <c r="K1383" s="1025"/>
      <c r="L1383" s="1026">
        <v>2541</v>
      </c>
      <c r="M1383" s="1025"/>
      <c r="N1383" s="1026">
        <f t="shared" si="24"/>
        <v>2541</v>
      </c>
    </row>
    <row r="1384" spans="1:14">
      <c r="A1384" s="1030" t="s">
        <v>906</v>
      </c>
      <c r="B1384" s="1030" t="s">
        <v>906</v>
      </c>
      <c r="C1384" s="1030"/>
      <c r="D1384" s="1031" t="s">
        <v>1201</v>
      </c>
      <c r="E1384" s="570" t="s">
        <v>602</v>
      </c>
      <c r="F1384" s="1030"/>
      <c r="G1384" s="1030" t="s">
        <v>1078</v>
      </c>
      <c r="H1384" s="1034" t="s">
        <v>1070</v>
      </c>
      <c r="I1384" s="1035">
        <v>3</v>
      </c>
      <c r="J1384" s="1025" t="s">
        <v>557</v>
      </c>
      <c r="K1384" s="1025"/>
      <c r="L1384" s="1026">
        <v>2707</v>
      </c>
      <c r="M1384" s="1025"/>
      <c r="N1384" s="1026">
        <f t="shared" si="24"/>
        <v>2707</v>
      </c>
    </row>
    <row r="1385" spans="1:14">
      <c r="A1385" s="1030" t="s">
        <v>906</v>
      </c>
      <c r="B1385" s="1030" t="s">
        <v>906</v>
      </c>
      <c r="C1385" s="1030"/>
      <c r="D1385" s="1031" t="s">
        <v>1201</v>
      </c>
      <c r="E1385" s="570" t="s">
        <v>602</v>
      </c>
      <c r="F1385" s="1030"/>
      <c r="G1385" s="1030" t="s">
        <v>1078</v>
      </c>
      <c r="H1385" s="1034" t="s">
        <v>123</v>
      </c>
      <c r="I1385" s="1035">
        <v>3</v>
      </c>
      <c r="J1385" s="1025" t="s">
        <v>557</v>
      </c>
      <c r="K1385" s="1025"/>
      <c r="L1385" s="1026">
        <v>264</v>
      </c>
      <c r="M1385" s="1025"/>
      <c r="N1385" s="1026">
        <f t="shared" si="24"/>
        <v>264</v>
      </c>
    </row>
    <row r="1386" spans="1:14">
      <c r="A1386" s="1030" t="s">
        <v>906</v>
      </c>
      <c r="B1386" s="1030" t="s">
        <v>906</v>
      </c>
      <c r="C1386" s="1030"/>
      <c r="D1386" s="1031" t="s">
        <v>1201</v>
      </c>
      <c r="E1386" s="570" t="s">
        <v>602</v>
      </c>
      <c r="F1386" s="1030"/>
      <c r="G1386" s="1030" t="s">
        <v>1078</v>
      </c>
      <c r="H1386" s="1034" t="s">
        <v>1071</v>
      </c>
      <c r="I1386" s="1035">
        <v>3</v>
      </c>
      <c r="J1386" s="1025" t="s">
        <v>557</v>
      </c>
      <c r="K1386" s="1025"/>
      <c r="L1386" s="1026">
        <v>21</v>
      </c>
      <c r="M1386" s="1025"/>
      <c r="N1386" s="1026">
        <f t="shared" si="24"/>
        <v>21</v>
      </c>
    </row>
    <row r="1387" spans="1:14">
      <c r="A1387" s="1030" t="s">
        <v>906</v>
      </c>
      <c r="B1387" s="1030" t="s">
        <v>906</v>
      </c>
      <c r="C1387" s="1030"/>
      <c r="D1387" s="1031" t="s">
        <v>1201</v>
      </c>
      <c r="E1387" s="570" t="s">
        <v>602</v>
      </c>
      <c r="F1387" s="1030"/>
      <c r="G1387" s="1030" t="s">
        <v>1078</v>
      </c>
      <c r="H1387" s="1034" t="s">
        <v>1482</v>
      </c>
      <c r="I1387" s="1035">
        <v>3</v>
      </c>
      <c r="J1387" s="1025" t="s">
        <v>557</v>
      </c>
      <c r="K1387" s="1025"/>
      <c r="L1387" s="1026">
        <v>69</v>
      </c>
      <c r="M1387" s="1025"/>
      <c r="N1387" s="1026">
        <f t="shared" si="24"/>
        <v>69</v>
      </c>
    </row>
    <row r="1388" spans="1:14">
      <c r="A1388" s="1030" t="s">
        <v>906</v>
      </c>
      <c r="B1388" s="1030" t="s">
        <v>906</v>
      </c>
      <c r="C1388" s="1030"/>
      <c r="D1388" s="1031" t="s">
        <v>1201</v>
      </c>
      <c r="E1388" s="570" t="s">
        <v>602</v>
      </c>
      <c r="F1388" s="1030"/>
      <c r="G1388" s="1030" t="s">
        <v>1078</v>
      </c>
      <c r="H1388" s="1034" t="s">
        <v>1483</v>
      </c>
      <c r="I1388" s="1035">
        <v>3</v>
      </c>
      <c r="J1388" s="1025" t="s">
        <v>557</v>
      </c>
      <c r="K1388" s="1025"/>
      <c r="L1388" s="1026">
        <v>1230</v>
      </c>
      <c r="M1388" s="1025"/>
      <c r="N1388" s="1026">
        <f t="shared" si="24"/>
        <v>1230</v>
      </c>
    </row>
    <row r="1389" spans="1:14">
      <c r="A1389" s="1030" t="s">
        <v>906</v>
      </c>
      <c r="B1389" s="1030" t="s">
        <v>906</v>
      </c>
      <c r="C1389" s="1030"/>
      <c r="D1389" s="1031" t="s">
        <v>1201</v>
      </c>
      <c r="E1389" s="570" t="s">
        <v>602</v>
      </c>
      <c r="F1389" s="1030"/>
      <c r="G1389" s="1030" t="s">
        <v>1078</v>
      </c>
      <c r="H1389" s="1034" t="s">
        <v>1484</v>
      </c>
      <c r="I1389" s="1035">
        <v>3</v>
      </c>
      <c r="J1389" s="1025" t="s">
        <v>557</v>
      </c>
      <c r="K1389" s="1025"/>
      <c r="L1389" s="1026">
        <v>11</v>
      </c>
      <c r="M1389" s="1025"/>
      <c r="N1389" s="1026">
        <f t="shared" si="24"/>
        <v>11</v>
      </c>
    </row>
    <row r="1390" spans="1:14">
      <c r="A1390" s="1030" t="s">
        <v>906</v>
      </c>
      <c r="B1390" s="1030" t="s">
        <v>906</v>
      </c>
      <c r="C1390" s="1030"/>
      <c r="D1390" s="1031" t="s">
        <v>1201</v>
      </c>
      <c r="E1390" s="570" t="s">
        <v>602</v>
      </c>
      <c r="F1390" s="1030"/>
      <c r="G1390" s="1030" t="s">
        <v>1078</v>
      </c>
      <c r="H1390" s="1034" t="s">
        <v>1501</v>
      </c>
      <c r="I1390" s="1035">
        <v>3</v>
      </c>
      <c r="J1390" s="1025" t="s">
        <v>557</v>
      </c>
      <c r="K1390" s="1025"/>
      <c r="L1390" s="1026">
        <v>1</v>
      </c>
      <c r="M1390" s="1025"/>
      <c r="N1390" s="1026">
        <f t="shared" si="24"/>
        <v>1</v>
      </c>
    </row>
    <row r="1391" spans="1:14">
      <c r="A1391" s="1030" t="s">
        <v>906</v>
      </c>
      <c r="B1391" s="1030" t="s">
        <v>906</v>
      </c>
      <c r="C1391" s="1030"/>
      <c r="D1391" s="1031" t="s">
        <v>1201</v>
      </c>
      <c r="E1391" s="570" t="s">
        <v>602</v>
      </c>
      <c r="F1391" s="1030"/>
      <c r="G1391" s="1030" t="s">
        <v>1078</v>
      </c>
      <c r="H1391" s="1034" t="s">
        <v>1485</v>
      </c>
      <c r="I1391" s="1035">
        <v>3</v>
      </c>
      <c r="J1391" s="1025" t="s">
        <v>557</v>
      </c>
      <c r="K1391" s="1025"/>
      <c r="L1391" s="1026">
        <v>257</v>
      </c>
      <c r="M1391" s="1025"/>
      <c r="N1391" s="1026">
        <f t="shared" ref="N1391:N1413" si="25">K1391+L1391+M1391</f>
        <v>257</v>
      </c>
    </row>
    <row r="1392" spans="1:14">
      <c r="A1392" s="1030" t="s">
        <v>906</v>
      </c>
      <c r="B1392" s="1030" t="s">
        <v>906</v>
      </c>
      <c r="C1392" s="1030"/>
      <c r="D1392" s="1031" t="s">
        <v>1201</v>
      </c>
      <c r="E1392" s="570" t="s">
        <v>602</v>
      </c>
      <c r="F1392" s="1030"/>
      <c r="G1392" s="1030" t="s">
        <v>1078</v>
      </c>
      <c r="H1392" s="1034" t="s">
        <v>647</v>
      </c>
      <c r="I1392" s="1035">
        <v>3</v>
      </c>
      <c r="J1392" s="1025" t="s">
        <v>557</v>
      </c>
      <c r="K1392" s="1025"/>
      <c r="L1392" s="1026">
        <v>284</v>
      </c>
      <c r="M1392" s="1025"/>
      <c r="N1392" s="1026">
        <f t="shared" si="25"/>
        <v>284</v>
      </c>
    </row>
    <row r="1393" spans="1:14">
      <c r="A1393" s="1030" t="s">
        <v>906</v>
      </c>
      <c r="B1393" s="1030" t="s">
        <v>906</v>
      </c>
      <c r="C1393" s="1030"/>
      <c r="D1393" s="1031" t="s">
        <v>1201</v>
      </c>
      <c r="E1393" s="570" t="s">
        <v>602</v>
      </c>
      <c r="F1393" s="1030"/>
      <c r="G1393" s="1030" t="s">
        <v>1078</v>
      </c>
      <c r="H1393" s="1034" t="s">
        <v>1486</v>
      </c>
      <c r="I1393" s="1035">
        <v>3</v>
      </c>
      <c r="J1393" s="1025" t="s">
        <v>557</v>
      </c>
      <c r="K1393" s="1025"/>
      <c r="L1393" s="1026">
        <v>1425</v>
      </c>
      <c r="M1393" s="1025"/>
      <c r="N1393" s="1026">
        <f t="shared" si="25"/>
        <v>1425</v>
      </c>
    </row>
    <row r="1394" spans="1:14">
      <c r="A1394" s="1030" t="s">
        <v>906</v>
      </c>
      <c r="B1394" s="1030" t="s">
        <v>906</v>
      </c>
      <c r="C1394" s="1030"/>
      <c r="D1394" s="1031" t="s">
        <v>1201</v>
      </c>
      <c r="E1394" s="570" t="s">
        <v>602</v>
      </c>
      <c r="F1394" s="1030"/>
      <c r="G1394" s="1030" t="s">
        <v>1078</v>
      </c>
      <c r="H1394" s="1034" t="s">
        <v>1488</v>
      </c>
      <c r="I1394" s="1035">
        <v>3</v>
      </c>
      <c r="J1394" s="1025" t="s">
        <v>557</v>
      </c>
      <c r="K1394" s="1025"/>
      <c r="L1394" s="1026">
        <v>37</v>
      </c>
      <c r="M1394" s="1025"/>
      <c r="N1394" s="1026">
        <f t="shared" si="25"/>
        <v>37</v>
      </c>
    </row>
    <row r="1395" spans="1:14">
      <c r="A1395" s="1030" t="s">
        <v>906</v>
      </c>
      <c r="B1395" s="1030" t="s">
        <v>906</v>
      </c>
      <c r="C1395" s="1030"/>
      <c r="D1395" s="1031" t="s">
        <v>1201</v>
      </c>
      <c r="E1395" s="570" t="s">
        <v>602</v>
      </c>
      <c r="F1395" s="1030"/>
      <c r="G1395" s="1030" t="s">
        <v>1078</v>
      </c>
      <c r="H1395" s="1034" t="s">
        <v>1489</v>
      </c>
      <c r="I1395" s="1035">
        <v>3</v>
      </c>
      <c r="J1395" s="1025" t="s">
        <v>557</v>
      </c>
      <c r="K1395" s="1025"/>
      <c r="L1395" s="1026">
        <v>28</v>
      </c>
      <c r="M1395" s="1025"/>
      <c r="N1395" s="1026">
        <f t="shared" si="25"/>
        <v>28</v>
      </c>
    </row>
    <row r="1396" spans="1:14">
      <c r="A1396" s="1030" t="s">
        <v>906</v>
      </c>
      <c r="B1396" s="1030" t="s">
        <v>906</v>
      </c>
      <c r="C1396" s="1030"/>
      <c r="D1396" s="1031" t="s">
        <v>1201</v>
      </c>
      <c r="E1396" s="570" t="s">
        <v>602</v>
      </c>
      <c r="F1396" s="1030"/>
      <c r="G1396" s="1030" t="s">
        <v>1078</v>
      </c>
      <c r="H1396" s="1034" t="s">
        <v>1030</v>
      </c>
      <c r="I1396" s="1035">
        <v>3</v>
      </c>
      <c r="J1396" s="1025" t="s">
        <v>557</v>
      </c>
      <c r="K1396" s="1025"/>
      <c r="L1396" s="1026">
        <v>206</v>
      </c>
      <c r="M1396" s="1025"/>
      <c r="N1396" s="1026">
        <f t="shared" si="25"/>
        <v>206</v>
      </c>
    </row>
    <row r="1397" spans="1:14">
      <c r="A1397" s="1030" t="s">
        <v>906</v>
      </c>
      <c r="B1397" s="1030" t="s">
        <v>906</v>
      </c>
      <c r="C1397" s="1030"/>
      <c r="D1397" s="1031" t="s">
        <v>1201</v>
      </c>
      <c r="E1397" s="570" t="s">
        <v>602</v>
      </c>
      <c r="F1397" s="1030"/>
      <c r="G1397" s="1030" t="s">
        <v>1078</v>
      </c>
      <c r="H1397" s="1034" t="s">
        <v>1071</v>
      </c>
      <c r="I1397" s="1035">
        <v>3</v>
      </c>
      <c r="J1397" s="1025" t="s">
        <v>554</v>
      </c>
      <c r="K1397" s="1025"/>
      <c r="L1397" s="1026">
        <v>19</v>
      </c>
      <c r="M1397" s="1025"/>
      <c r="N1397" s="1026">
        <f t="shared" si="25"/>
        <v>19</v>
      </c>
    </row>
    <row r="1398" spans="1:14">
      <c r="A1398" s="1030" t="s">
        <v>906</v>
      </c>
      <c r="B1398" s="1030" t="s">
        <v>906</v>
      </c>
      <c r="C1398" s="1030"/>
      <c r="D1398" s="1031" t="s">
        <v>1201</v>
      </c>
      <c r="E1398" s="570" t="s">
        <v>602</v>
      </c>
      <c r="F1398" s="1030"/>
      <c r="G1398" s="1030" t="s">
        <v>1078</v>
      </c>
      <c r="H1398" s="1034" t="s">
        <v>1490</v>
      </c>
      <c r="I1398" s="1035">
        <v>3</v>
      </c>
      <c r="J1398" s="1025" t="s">
        <v>554</v>
      </c>
      <c r="K1398" s="1025"/>
      <c r="L1398" s="1026">
        <v>6</v>
      </c>
      <c r="M1398" s="1025"/>
      <c r="N1398" s="1026">
        <f t="shared" si="25"/>
        <v>6</v>
      </c>
    </row>
    <row r="1399" spans="1:14">
      <c r="A1399" s="1030" t="s">
        <v>906</v>
      </c>
      <c r="B1399" s="1030" t="s">
        <v>906</v>
      </c>
      <c r="C1399" s="1030"/>
      <c r="D1399" s="1031" t="s">
        <v>1201</v>
      </c>
      <c r="E1399" s="570" t="s">
        <v>602</v>
      </c>
      <c r="F1399" s="1030"/>
      <c r="G1399" s="1030" t="s">
        <v>1078</v>
      </c>
      <c r="H1399" s="1034" t="s">
        <v>667</v>
      </c>
      <c r="I1399" s="1035">
        <v>3</v>
      </c>
      <c r="J1399" s="1025" t="s">
        <v>554</v>
      </c>
      <c r="K1399" s="1025"/>
      <c r="L1399" s="1026">
        <v>47</v>
      </c>
      <c r="M1399" s="1025"/>
      <c r="N1399" s="1026">
        <f t="shared" si="25"/>
        <v>47</v>
      </c>
    </row>
    <row r="1400" spans="1:14">
      <c r="A1400" s="1030" t="s">
        <v>906</v>
      </c>
      <c r="B1400" s="1030" t="s">
        <v>906</v>
      </c>
      <c r="C1400" s="1030"/>
      <c r="D1400" s="1031" t="s">
        <v>1201</v>
      </c>
      <c r="E1400" s="570" t="s">
        <v>602</v>
      </c>
      <c r="F1400" s="1030"/>
      <c r="G1400" s="1030" t="s">
        <v>1078</v>
      </c>
      <c r="H1400" s="1034" t="s">
        <v>678</v>
      </c>
      <c r="I1400" s="1035">
        <v>3</v>
      </c>
      <c r="J1400" s="1025" t="s">
        <v>554</v>
      </c>
      <c r="K1400" s="1025"/>
      <c r="L1400" s="1026">
        <v>62</v>
      </c>
      <c r="M1400" s="1025"/>
      <c r="N1400" s="1026">
        <f t="shared" si="25"/>
        <v>62</v>
      </c>
    </row>
    <row r="1401" spans="1:14">
      <c r="A1401" s="1030" t="s">
        <v>906</v>
      </c>
      <c r="B1401" s="1030" t="s">
        <v>906</v>
      </c>
      <c r="C1401" s="1030"/>
      <c r="D1401" s="1031" t="s">
        <v>1201</v>
      </c>
      <c r="E1401" s="570" t="s">
        <v>602</v>
      </c>
      <c r="F1401" s="1030"/>
      <c r="G1401" s="1030" t="s">
        <v>1078</v>
      </c>
      <c r="H1401" s="1034" t="s">
        <v>1012</v>
      </c>
      <c r="I1401" s="1035">
        <v>3</v>
      </c>
      <c r="J1401" s="1025" t="s">
        <v>554</v>
      </c>
      <c r="K1401" s="1025"/>
      <c r="L1401" s="1026">
        <v>4</v>
      </c>
      <c r="M1401" s="1025"/>
      <c r="N1401" s="1026">
        <f t="shared" si="25"/>
        <v>4</v>
      </c>
    </row>
    <row r="1402" spans="1:14">
      <c r="A1402" s="1030" t="s">
        <v>906</v>
      </c>
      <c r="B1402" s="1030" t="s">
        <v>906</v>
      </c>
      <c r="C1402" s="1030"/>
      <c r="D1402" s="1031" t="s">
        <v>1201</v>
      </c>
      <c r="E1402" s="570" t="s">
        <v>602</v>
      </c>
      <c r="F1402" s="1030"/>
      <c r="G1402" s="1030" t="s">
        <v>1078</v>
      </c>
      <c r="H1402" s="1034" t="s">
        <v>1484</v>
      </c>
      <c r="I1402" s="1035">
        <v>3</v>
      </c>
      <c r="J1402" s="1025" t="s">
        <v>554</v>
      </c>
      <c r="K1402" s="1025"/>
      <c r="L1402" s="1026">
        <v>79</v>
      </c>
      <c r="M1402" s="1025"/>
      <c r="N1402" s="1026">
        <f t="shared" si="25"/>
        <v>79</v>
      </c>
    </row>
    <row r="1403" spans="1:14">
      <c r="A1403" s="1030" t="s">
        <v>906</v>
      </c>
      <c r="B1403" s="1030" t="s">
        <v>906</v>
      </c>
      <c r="C1403" s="1030"/>
      <c r="D1403" s="1031" t="s">
        <v>1201</v>
      </c>
      <c r="E1403" s="570" t="s">
        <v>602</v>
      </c>
      <c r="F1403" s="1030"/>
      <c r="G1403" s="1030" t="s">
        <v>1078</v>
      </c>
      <c r="H1403" s="1034" t="s">
        <v>1491</v>
      </c>
      <c r="I1403" s="1035">
        <v>3</v>
      </c>
      <c r="J1403" s="1025" t="s">
        <v>554</v>
      </c>
      <c r="K1403" s="1025"/>
      <c r="L1403" s="1026">
        <v>36</v>
      </c>
      <c r="M1403" s="1025"/>
      <c r="N1403" s="1026">
        <f t="shared" si="25"/>
        <v>36</v>
      </c>
    </row>
    <row r="1404" spans="1:14">
      <c r="A1404" s="1030" t="s">
        <v>906</v>
      </c>
      <c r="B1404" s="1030" t="s">
        <v>906</v>
      </c>
      <c r="C1404" s="1030"/>
      <c r="D1404" s="1031" t="s">
        <v>1201</v>
      </c>
      <c r="E1404" s="570" t="s">
        <v>602</v>
      </c>
      <c r="F1404" s="1030"/>
      <c r="G1404" s="1030" t="s">
        <v>1078</v>
      </c>
      <c r="H1404" s="1034" t="s">
        <v>1492</v>
      </c>
      <c r="I1404" s="1035">
        <v>3</v>
      </c>
      <c r="J1404" s="1025" t="s">
        <v>554</v>
      </c>
      <c r="K1404" s="1025"/>
      <c r="L1404" s="1026">
        <v>46</v>
      </c>
      <c r="M1404" s="1025"/>
      <c r="N1404" s="1026">
        <f t="shared" si="25"/>
        <v>46</v>
      </c>
    </row>
    <row r="1405" spans="1:14">
      <c r="A1405" s="1030" t="s">
        <v>906</v>
      </c>
      <c r="B1405" s="1030" t="s">
        <v>906</v>
      </c>
      <c r="C1405" s="1030"/>
      <c r="D1405" s="1031" t="s">
        <v>1201</v>
      </c>
      <c r="E1405" s="570" t="s">
        <v>602</v>
      </c>
      <c r="F1405" s="1030"/>
      <c r="G1405" s="1030" t="s">
        <v>1078</v>
      </c>
      <c r="H1405" s="1034" t="s">
        <v>1493</v>
      </c>
      <c r="I1405" s="1035">
        <v>3</v>
      </c>
      <c r="J1405" s="1025" t="s">
        <v>554</v>
      </c>
      <c r="K1405" s="1025"/>
      <c r="L1405" s="1026">
        <v>6</v>
      </c>
      <c r="M1405" s="1025"/>
      <c r="N1405" s="1026">
        <f t="shared" si="25"/>
        <v>6</v>
      </c>
    </row>
    <row r="1406" spans="1:14">
      <c r="A1406" s="1030" t="s">
        <v>906</v>
      </c>
      <c r="B1406" s="1030" t="s">
        <v>906</v>
      </c>
      <c r="C1406" s="1030"/>
      <c r="D1406" s="1031" t="s">
        <v>1201</v>
      </c>
      <c r="E1406" s="570" t="s">
        <v>602</v>
      </c>
      <c r="F1406" s="1030"/>
      <c r="G1406" s="1030" t="s">
        <v>1078</v>
      </c>
      <c r="H1406" s="1034" t="s">
        <v>1059</v>
      </c>
      <c r="I1406" s="1035">
        <v>3</v>
      </c>
      <c r="J1406" s="1025" t="s">
        <v>554</v>
      </c>
      <c r="K1406" s="1025"/>
      <c r="L1406" s="1026">
        <v>631</v>
      </c>
      <c r="M1406" s="1025"/>
      <c r="N1406" s="1026">
        <f t="shared" si="25"/>
        <v>631</v>
      </c>
    </row>
    <row r="1407" spans="1:14">
      <c r="A1407" s="1030" t="s">
        <v>906</v>
      </c>
      <c r="B1407" s="1030" t="s">
        <v>906</v>
      </c>
      <c r="C1407" s="1030"/>
      <c r="D1407" s="1031" t="s">
        <v>1201</v>
      </c>
      <c r="E1407" s="570" t="s">
        <v>602</v>
      </c>
      <c r="F1407" s="1030"/>
      <c r="G1407" s="1030" t="s">
        <v>1078</v>
      </c>
      <c r="H1407" s="1034" t="s">
        <v>594</v>
      </c>
      <c r="I1407" s="1035">
        <v>3</v>
      </c>
      <c r="J1407" s="1025" t="s">
        <v>556</v>
      </c>
      <c r="K1407" s="1025"/>
      <c r="L1407" s="1026">
        <v>310</v>
      </c>
      <c r="M1407" s="1025"/>
      <c r="N1407" s="1026">
        <f t="shared" si="25"/>
        <v>310</v>
      </c>
    </row>
    <row r="1408" spans="1:14">
      <c r="A1408" s="1030" t="s">
        <v>906</v>
      </c>
      <c r="B1408" s="1030" t="s">
        <v>906</v>
      </c>
      <c r="C1408" s="1030"/>
      <c r="D1408" s="1031" t="s">
        <v>1201</v>
      </c>
      <c r="E1408" s="570" t="s">
        <v>602</v>
      </c>
      <c r="F1408" s="1030"/>
      <c r="G1408" s="1030" t="s">
        <v>1078</v>
      </c>
      <c r="H1408" s="1034" t="s">
        <v>656</v>
      </c>
      <c r="I1408" s="1035">
        <v>3</v>
      </c>
      <c r="J1408" s="1025" t="s">
        <v>556</v>
      </c>
      <c r="K1408" s="1025"/>
      <c r="L1408" s="1026">
        <v>551</v>
      </c>
      <c r="M1408" s="1025"/>
      <c r="N1408" s="1026">
        <f t="shared" si="25"/>
        <v>551</v>
      </c>
    </row>
    <row r="1409" spans="1:14">
      <c r="A1409" s="1030" t="s">
        <v>906</v>
      </c>
      <c r="B1409" s="1030" t="s">
        <v>906</v>
      </c>
      <c r="C1409" s="1030"/>
      <c r="D1409" s="1031" t="s">
        <v>1201</v>
      </c>
      <c r="E1409" s="570" t="s">
        <v>602</v>
      </c>
      <c r="F1409" s="1030"/>
      <c r="G1409" s="1030" t="s">
        <v>1078</v>
      </c>
      <c r="H1409" s="1034" t="s">
        <v>1494</v>
      </c>
      <c r="I1409" s="1035">
        <v>3</v>
      </c>
      <c r="J1409" s="1025" t="s">
        <v>556</v>
      </c>
      <c r="K1409" s="1025"/>
      <c r="L1409" s="1026">
        <v>134</v>
      </c>
      <c r="M1409" s="1025"/>
      <c r="N1409" s="1026">
        <f t="shared" si="25"/>
        <v>134</v>
      </c>
    </row>
    <row r="1410" spans="1:14">
      <c r="A1410" s="1030" t="s">
        <v>906</v>
      </c>
      <c r="B1410" s="1030" t="s">
        <v>906</v>
      </c>
      <c r="C1410" s="1030"/>
      <c r="D1410" s="1031" t="s">
        <v>1201</v>
      </c>
      <c r="E1410" s="570" t="s">
        <v>602</v>
      </c>
      <c r="F1410" s="1030"/>
      <c r="G1410" s="1030" t="s">
        <v>1078</v>
      </c>
      <c r="H1410" s="1034" t="s">
        <v>1495</v>
      </c>
      <c r="I1410" s="1035">
        <v>3</v>
      </c>
      <c r="J1410" s="1025" t="s">
        <v>556</v>
      </c>
      <c r="K1410" s="1025"/>
      <c r="L1410" s="1026">
        <v>36</v>
      </c>
      <c r="M1410" s="1025"/>
      <c r="N1410" s="1026">
        <f t="shared" si="25"/>
        <v>36</v>
      </c>
    </row>
    <row r="1411" spans="1:14">
      <c r="A1411" s="1030" t="s">
        <v>906</v>
      </c>
      <c r="B1411" s="1030" t="s">
        <v>906</v>
      </c>
      <c r="C1411" s="1030"/>
      <c r="D1411" s="1031" t="s">
        <v>1201</v>
      </c>
      <c r="E1411" s="570" t="s">
        <v>602</v>
      </c>
      <c r="F1411" s="1030"/>
      <c r="G1411" s="1030" t="s">
        <v>1078</v>
      </c>
      <c r="H1411" s="1034" t="s">
        <v>1496</v>
      </c>
      <c r="I1411" s="1035">
        <v>3</v>
      </c>
      <c r="J1411" s="1025" t="s">
        <v>556</v>
      </c>
      <c r="K1411" s="1025"/>
      <c r="L1411" s="1026">
        <v>124</v>
      </c>
      <c r="M1411" s="1025"/>
      <c r="N1411" s="1026">
        <f t="shared" si="25"/>
        <v>124</v>
      </c>
    </row>
    <row r="1412" spans="1:14">
      <c r="A1412" s="1030" t="s">
        <v>906</v>
      </c>
      <c r="B1412" s="1030" t="s">
        <v>906</v>
      </c>
      <c r="C1412" s="1030"/>
      <c r="D1412" s="1031" t="s">
        <v>1201</v>
      </c>
      <c r="E1412" s="570" t="s">
        <v>602</v>
      </c>
      <c r="F1412" s="1030"/>
      <c r="G1412" s="1030" t="s">
        <v>1078</v>
      </c>
      <c r="H1412" s="1034" t="s">
        <v>1497</v>
      </c>
      <c r="I1412" s="1035">
        <v>3</v>
      </c>
      <c r="J1412" s="1025" t="s">
        <v>556</v>
      </c>
      <c r="K1412" s="1025"/>
      <c r="L1412" s="1026">
        <v>72</v>
      </c>
      <c r="M1412" s="1025"/>
      <c r="N1412" s="1026">
        <f t="shared" si="25"/>
        <v>72</v>
      </c>
    </row>
    <row r="1413" spans="1:14">
      <c r="A1413" s="1030" t="s">
        <v>906</v>
      </c>
      <c r="B1413" s="1030" t="s">
        <v>906</v>
      </c>
      <c r="C1413" s="1030"/>
      <c r="D1413" s="1031" t="s">
        <v>1201</v>
      </c>
      <c r="E1413" s="731" t="s">
        <v>602</v>
      </c>
      <c r="F1413" s="1030"/>
      <c r="G1413" s="1030" t="s">
        <v>1078</v>
      </c>
      <c r="H1413" s="1034" t="s">
        <v>1001</v>
      </c>
      <c r="I1413" s="1035">
        <v>3</v>
      </c>
      <c r="J1413" s="1025" t="s">
        <v>556</v>
      </c>
      <c r="K1413" s="1025"/>
      <c r="L1413" s="1026">
        <v>788</v>
      </c>
      <c r="M1413" s="1025"/>
      <c r="N1413" s="1026">
        <f t="shared" si="25"/>
        <v>788</v>
      </c>
    </row>
  </sheetData>
  <autoFilter ref="A4:IV1413"/>
  <mergeCells count="11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N3"/>
  </mergeCells>
  <pageMargins left="0.70866141732283472" right="0.70866141732283472" top="0.78740157480314965" bottom="0.78740157480314965" header="0.51181102362204722" footer="0.51181102362204722"/>
  <pageSetup paperSize="9" scale="34" firstPageNumber="0" fitToHeight="0" orientation="portrait" r:id="rId1"/>
  <headerFooter alignWithMargins="0">
    <oddHeader>&amp;C&amp;A</oddHeader>
    <oddFooter>&amp;L&amp;F&amp;C&amp;P/&amp;N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zoomScale="90" zoomScaleNormal="90" zoomScaleSheetLayoutView="100" workbookViewId="0">
      <pane ySplit="3" topLeftCell="A169" activePane="bottomLeft" state="frozen"/>
      <selection activeCell="F129" sqref="F129"/>
      <selection pane="bottomLeft" activeCell="E201" sqref="E201"/>
    </sheetView>
  </sheetViews>
  <sheetFormatPr defaultColWidth="5.7109375" defaultRowHeight="19.5" customHeight="1"/>
  <cols>
    <col min="1" max="1" width="10.5703125" style="1" customWidth="1"/>
    <col min="2" max="2" width="40.5703125" style="4" customWidth="1"/>
    <col min="3" max="3" width="40.7109375" style="4" customWidth="1"/>
    <col min="4" max="4" width="17.7109375" style="4" customWidth="1"/>
    <col min="5" max="5" width="35.7109375" style="26" customWidth="1"/>
    <col min="6" max="6" width="12.140625" style="26" customWidth="1"/>
    <col min="7" max="7" width="19.140625" style="26" customWidth="1"/>
    <col min="8" max="8" width="19.85546875" style="26" customWidth="1"/>
    <col min="9" max="9" width="21.7109375" style="26" customWidth="1"/>
    <col min="10" max="10" width="17.28515625" style="26" customWidth="1"/>
    <col min="11" max="11" width="16.140625" style="26" customWidth="1"/>
    <col min="12" max="12" width="9.85546875" style="26" customWidth="1"/>
    <col min="13" max="16384" width="5.7109375" style="4"/>
  </cols>
  <sheetData>
    <row r="1" spans="1:12" ht="19.5" customHeight="1" thickBot="1">
      <c r="A1" s="44" t="s">
        <v>959</v>
      </c>
      <c r="B1" s="27"/>
      <c r="C1" s="27"/>
      <c r="D1" s="28"/>
      <c r="E1" s="204"/>
      <c r="F1" s="204"/>
      <c r="G1" s="28"/>
      <c r="H1" s="130" t="s">
        <v>875</v>
      </c>
      <c r="I1" s="1080" t="s">
        <v>878</v>
      </c>
      <c r="J1" s="1080"/>
      <c r="K1" s="1"/>
      <c r="L1" s="1"/>
    </row>
    <row r="2" spans="1:12" ht="19.5" customHeight="1" thickBot="1">
      <c r="A2" s="6"/>
      <c r="B2" s="29"/>
      <c r="C2" s="29"/>
      <c r="D2" s="29"/>
      <c r="E2" s="205"/>
      <c r="F2" s="205"/>
      <c r="G2" s="29"/>
      <c r="H2" s="131"/>
      <c r="I2" s="1081"/>
      <c r="J2" s="1081"/>
      <c r="K2" s="1"/>
      <c r="L2" s="1"/>
    </row>
    <row r="3" spans="1:12" ht="51.75" customHeight="1" thickBot="1">
      <c r="A3" s="47" t="s">
        <v>876</v>
      </c>
      <c r="B3" s="48" t="s">
        <v>946</v>
      </c>
      <c r="C3" s="47" t="s">
        <v>881</v>
      </c>
      <c r="D3" s="47" t="s">
        <v>877</v>
      </c>
      <c r="E3" s="132" t="s">
        <v>960</v>
      </c>
      <c r="F3" s="49" t="s">
        <v>947</v>
      </c>
      <c r="G3" s="50" t="s">
        <v>961</v>
      </c>
      <c r="H3" s="50" t="s">
        <v>962</v>
      </c>
      <c r="I3" s="50" t="s">
        <v>963</v>
      </c>
      <c r="J3" s="132" t="s">
        <v>964</v>
      </c>
      <c r="K3" s="4"/>
      <c r="L3" s="4"/>
    </row>
    <row r="4" spans="1:12" s="26" customFormat="1" ht="19.5" customHeight="1">
      <c r="A4" s="279" t="s">
        <v>906</v>
      </c>
      <c r="B4" s="280" t="s">
        <v>464</v>
      </c>
      <c r="C4" s="281" t="s">
        <v>1138</v>
      </c>
      <c r="D4" s="282" t="s">
        <v>880</v>
      </c>
      <c r="E4" s="283" t="s">
        <v>986</v>
      </c>
      <c r="F4" s="283">
        <v>1</v>
      </c>
      <c r="G4" s="284">
        <v>0</v>
      </c>
      <c r="H4" s="285" t="s">
        <v>1182</v>
      </c>
      <c r="I4" s="282"/>
      <c r="J4" s="286"/>
    </row>
    <row r="5" spans="1:12" s="26" customFormat="1" ht="19.5" customHeight="1">
      <c r="A5" s="286" t="s">
        <v>906</v>
      </c>
      <c r="B5" s="280" t="s">
        <v>1139</v>
      </c>
      <c r="C5" s="281" t="s">
        <v>1138</v>
      </c>
      <c r="D5" s="282" t="s">
        <v>880</v>
      </c>
      <c r="E5" s="283" t="s">
        <v>986</v>
      </c>
      <c r="F5" s="283">
        <v>2</v>
      </c>
      <c r="G5" s="284">
        <v>0</v>
      </c>
      <c r="H5" s="285" t="s">
        <v>1182</v>
      </c>
      <c r="I5" s="282"/>
      <c r="J5" s="286"/>
    </row>
    <row r="6" spans="1:12" s="26" customFormat="1" ht="19.5" customHeight="1">
      <c r="A6" s="286" t="s">
        <v>906</v>
      </c>
      <c r="B6" s="280" t="s">
        <v>506</v>
      </c>
      <c r="C6" s="281" t="s">
        <v>1138</v>
      </c>
      <c r="D6" s="282" t="s">
        <v>880</v>
      </c>
      <c r="E6" s="283" t="s">
        <v>986</v>
      </c>
      <c r="F6" s="283">
        <v>1</v>
      </c>
      <c r="G6" s="284">
        <v>0</v>
      </c>
      <c r="H6" s="285" t="s">
        <v>1182</v>
      </c>
      <c r="I6" s="282"/>
      <c r="J6" s="286"/>
    </row>
    <row r="7" spans="1:12" s="26" customFormat="1" ht="19.5" customHeight="1">
      <c r="A7" s="286" t="s">
        <v>906</v>
      </c>
      <c r="B7" s="280" t="s">
        <v>1141</v>
      </c>
      <c r="C7" s="281" t="s">
        <v>1138</v>
      </c>
      <c r="D7" s="282" t="s">
        <v>880</v>
      </c>
      <c r="E7" s="283" t="s">
        <v>1140</v>
      </c>
      <c r="F7" s="283">
        <v>1</v>
      </c>
      <c r="G7" s="284">
        <v>0</v>
      </c>
      <c r="H7" s="285">
        <v>0.11</v>
      </c>
      <c r="I7" s="282"/>
      <c r="J7" s="286"/>
    </row>
    <row r="8" spans="1:12" s="26" customFormat="1" ht="19.5" customHeight="1">
      <c r="A8" s="286" t="s">
        <v>906</v>
      </c>
      <c r="B8" s="280" t="s">
        <v>1143</v>
      </c>
      <c r="C8" s="281" t="s">
        <v>1138</v>
      </c>
      <c r="D8" s="282" t="s">
        <v>880</v>
      </c>
      <c r="E8" s="283" t="s">
        <v>1142</v>
      </c>
      <c r="F8" s="283">
        <v>1</v>
      </c>
      <c r="G8" s="284">
        <v>0</v>
      </c>
      <c r="H8" s="285" t="s">
        <v>1182</v>
      </c>
      <c r="I8" s="282"/>
      <c r="J8" s="286"/>
    </row>
    <row r="9" spans="1:12" s="26" customFormat="1" ht="19.5" customHeight="1">
      <c r="A9" s="286" t="s">
        <v>906</v>
      </c>
      <c r="B9" s="280" t="s">
        <v>1144</v>
      </c>
      <c r="C9" s="281" t="s">
        <v>882</v>
      </c>
      <c r="D9" s="282" t="s">
        <v>880</v>
      </c>
      <c r="E9" s="283" t="s">
        <v>1142</v>
      </c>
      <c r="F9" s="283">
        <v>1</v>
      </c>
      <c r="G9" s="284">
        <v>0</v>
      </c>
      <c r="H9" s="285" t="s">
        <v>1182</v>
      </c>
      <c r="I9" s="282"/>
      <c r="J9" s="286"/>
    </row>
    <row r="10" spans="1:12" s="26" customFormat="1" ht="19.5" customHeight="1">
      <c r="A10" s="35" t="s">
        <v>906</v>
      </c>
      <c r="B10" s="58" t="s">
        <v>1145</v>
      </c>
      <c r="C10" s="69" t="s">
        <v>882</v>
      </c>
      <c r="D10" s="95" t="s">
        <v>880</v>
      </c>
      <c r="E10" s="60" t="s">
        <v>986</v>
      </c>
      <c r="F10" s="65">
        <v>1</v>
      </c>
      <c r="G10" s="72">
        <v>4516.1516733333301</v>
      </c>
      <c r="H10" s="271">
        <v>14</v>
      </c>
      <c r="I10" s="95"/>
      <c r="J10" s="42"/>
    </row>
    <row r="11" spans="1:12" s="26" customFormat="1" ht="19.5" customHeight="1">
      <c r="A11" s="286" t="s">
        <v>906</v>
      </c>
      <c r="B11" s="280" t="s">
        <v>509</v>
      </c>
      <c r="C11" s="281" t="s">
        <v>882</v>
      </c>
      <c r="D11" s="282" t="s">
        <v>880</v>
      </c>
      <c r="E11" s="283" t="s">
        <v>1142</v>
      </c>
      <c r="F11" s="283">
        <v>1</v>
      </c>
      <c r="G11" s="284">
        <v>0</v>
      </c>
      <c r="H11" s="285" t="s">
        <v>1182</v>
      </c>
      <c r="I11" s="282"/>
      <c r="J11" s="286"/>
    </row>
    <row r="12" spans="1:12" s="26" customFormat="1" ht="19.5" customHeight="1">
      <c r="A12" s="286" t="s">
        <v>906</v>
      </c>
      <c r="B12" s="280" t="s">
        <v>1146</v>
      </c>
      <c r="C12" s="281" t="s">
        <v>882</v>
      </c>
      <c r="D12" s="282" t="s">
        <v>880</v>
      </c>
      <c r="E12" s="283" t="s">
        <v>986</v>
      </c>
      <c r="F12" s="283">
        <v>2</v>
      </c>
      <c r="G12" s="284">
        <v>0</v>
      </c>
      <c r="H12" s="285" t="s">
        <v>1182</v>
      </c>
      <c r="I12" s="282"/>
      <c r="J12" s="286"/>
    </row>
    <row r="13" spans="1:12" s="26" customFormat="1" ht="19.5" customHeight="1">
      <c r="A13" s="286" t="s">
        <v>906</v>
      </c>
      <c r="B13" s="280" t="s">
        <v>1147</v>
      </c>
      <c r="C13" s="281" t="s">
        <v>882</v>
      </c>
      <c r="D13" s="282" t="s">
        <v>880</v>
      </c>
      <c r="E13" s="283" t="s">
        <v>986</v>
      </c>
      <c r="F13" s="283">
        <v>1</v>
      </c>
      <c r="G13" s="284">
        <v>80</v>
      </c>
      <c r="H13" s="285">
        <v>9</v>
      </c>
      <c r="I13" s="282"/>
      <c r="J13" s="286"/>
    </row>
    <row r="14" spans="1:12" s="26" customFormat="1" ht="19.5" customHeight="1">
      <c r="A14" s="286" t="s">
        <v>906</v>
      </c>
      <c r="B14" s="280" t="s">
        <v>1148</v>
      </c>
      <c r="C14" s="281" t="s">
        <v>882</v>
      </c>
      <c r="D14" s="282" t="s">
        <v>880</v>
      </c>
      <c r="E14" s="283" t="s">
        <v>986</v>
      </c>
      <c r="F14" s="283">
        <v>1</v>
      </c>
      <c r="G14" s="284">
        <v>0</v>
      </c>
      <c r="H14" s="285" t="s">
        <v>1182</v>
      </c>
      <c r="I14" s="282"/>
      <c r="J14" s="286"/>
    </row>
    <row r="15" spans="1:12" s="26" customFormat="1" ht="19.5" customHeight="1">
      <c r="A15" s="286" t="s">
        <v>906</v>
      </c>
      <c r="B15" s="280" t="s">
        <v>1149</v>
      </c>
      <c r="C15" s="281" t="s">
        <v>882</v>
      </c>
      <c r="D15" s="282" t="s">
        <v>880</v>
      </c>
      <c r="E15" s="283" t="s">
        <v>986</v>
      </c>
      <c r="F15" s="283">
        <v>1</v>
      </c>
      <c r="G15" s="284">
        <v>208.6611</v>
      </c>
      <c r="H15" s="285">
        <v>5</v>
      </c>
      <c r="I15" s="282"/>
      <c r="J15" s="286"/>
    </row>
    <row r="16" spans="1:12" s="26" customFormat="1" ht="19.5" customHeight="1">
      <c r="A16" s="286" t="s">
        <v>906</v>
      </c>
      <c r="B16" s="280" t="s">
        <v>997</v>
      </c>
      <c r="C16" s="281" t="s">
        <v>882</v>
      </c>
      <c r="D16" s="282" t="s">
        <v>880</v>
      </c>
      <c r="E16" s="283" t="s">
        <v>986</v>
      </c>
      <c r="F16" s="283">
        <v>1</v>
      </c>
      <c r="G16" s="284">
        <v>0</v>
      </c>
      <c r="H16" s="285" t="s">
        <v>1182</v>
      </c>
      <c r="I16" s="282"/>
      <c r="J16" s="286"/>
    </row>
    <row r="17" spans="1:12" s="26" customFormat="1" ht="19.5" customHeight="1">
      <c r="A17" s="286" t="s">
        <v>906</v>
      </c>
      <c r="B17" s="280" t="s">
        <v>998</v>
      </c>
      <c r="C17" s="281" t="s">
        <v>882</v>
      </c>
      <c r="D17" s="282" t="s">
        <v>880</v>
      </c>
      <c r="E17" s="283" t="s">
        <v>986</v>
      </c>
      <c r="F17" s="283">
        <v>1</v>
      </c>
      <c r="G17" s="284">
        <v>0</v>
      </c>
      <c r="H17" s="285" t="s">
        <v>1182</v>
      </c>
      <c r="I17" s="282"/>
      <c r="J17" s="286"/>
    </row>
    <row r="18" spans="1:12" s="26" customFormat="1" ht="19.5" customHeight="1">
      <c r="A18" s="286" t="s">
        <v>906</v>
      </c>
      <c r="B18" s="280" t="s">
        <v>1000</v>
      </c>
      <c r="C18" s="281" t="s">
        <v>882</v>
      </c>
      <c r="D18" s="282" t="s">
        <v>880</v>
      </c>
      <c r="E18" s="283" t="s">
        <v>986</v>
      </c>
      <c r="F18" s="283">
        <v>1</v>
      </c>
      <c r="G18" s="284">
        <v>0</v>
      </c>
      <c r="H18" s="285" t="s">
        <v>1182</v>
      </c>
      <c r="I18" s="282"/>
      <c r="J18" s="286"/>
    </row>
    <row r="19" spans="1:12" s="26" customFormat="1" ht="19.5" customHeight="1">
      <c r="A19" s="286" t="s">
        <v>906</v>
      </c>
      <c r="B19" s="280" t="s">
        <v>1150</v>
      </c>
      <c r="C19" s="281" t="s">
        <v>882</v>
      </c>
      <c r="D19" s="282" t="s">
        <v>880</v>
      </c>
      <c r="E19" s="283" t="s">
        <v>986</v>
      </c>
      <c r="F19" s="283">
        <v>1</v>
      </c>
      <c r="G19" s="284">
        <v>0</v>
      </c>
      <c r="H19" s="285" t="s">
        <v>1182</v>
      </c>
      <c r="I19" s="282"/>
      <c r="J19" s="286"/>
    </row>
    <row r="20" spans="1:12" s="26" customFormat="1" ht="19.5" customHeight="1">
      <c r="A20" s="286" t="s">
        <v>906</v>
      </c>
      <c r="B20" s="280" t="s">
        <v>1151</v>
      </c>
      <c r="C20" s="281" t="s">
        <v>882</v>
      </c>
      <c r="D20" s="282" t="s">
        <v>880</v>
      </c>
      <c r="E20" s="283" t="s">
        <v>986</v>
      </c>
      <c r="F20" s="283">
        <v>1</v>
      </c>
      <c r="G20" s="284">
        <v>98.442866666666703</v>
      </c>
      <c r="H20" s="285" t="s">
        <v>1182</v>
      </c>
      <c r="I20" s="282"/>
      <c r="J20" s="286"/>
    </row>
    <row r="21" spans="1:12" s="26" customFormat="1" ht="19.5" customHeight="1">
      <c r="A21" s="286" t="s">
        <v>906</v>
      </c>
      <c r="B21" s="280" t="s">
        <v>1152</v>
      </c>
      <c r="C21" s="281" t="s">
        <v>882</v>
      </c>
      <c r="D21" s="282" t="s">
        <v>880</v>
      </c>
      <c r="E21" s="283" t="s">
        <v>986</v>
      </c>
      <c r="F21" s="283">
        <v>1</v>
      </c>
      <c r="G21" s="284">
        <v>0</v>
      </c>
      <c r="H21" s="285" t="s">
        <v>1182</v>
      </c>
      <c r="I21" s="282"/>
      <c r="J21" s="286"/>
    </row>
    <row r="22" spans="1:12" s="26" customFormat="1" ht="19.5" customHeight="1">
      <c r="A22" s="286" t="s">
        <v>906</v>
      </c>
      <c r="B22" s="280" t="s">
        <v>1153</v>
      </c>
      <c r="C22" s="281" t="s">
        <v>882</v>
      </c>
      <c r="D22" s="282" t="s">
        <v>880</v>
      </c>
      <c r="E22" s="283" t="s">
        <v>986</v>
      </c>
      <c r="F22" s="283">
        <v>1</v>
      </c>
      <c r="G22" s="284">
        <v>0</v>
      </c>
      <c r="H22" s="285" t="s">
        <v>1182</v>
      </c>
      <c r="I22" s="282"/>
      <c r="J22" s="286"/>
    </row>
    <row r="23" spans="1:12" s="26" customFormat="1" ht="19.5" customHeight="1">
      <c r="A23" s="35" t="s">
        <v>906</v>
      </c>
      <c r="B23" s="58" t="s">
        <v>1154</v>
      </c>
      <c r="C23" s="69" t="s">
        <v>882</v>
      </c>
      <c r="D23" s="95" t="s">
        <v>880</v>
      </c>
      <c r="E23" s="60" t="s">
        <v>986</v>
      </c>
      <c r="F23" s="65">
        <v>1</v>
      </c>
      <c r="G23" s="72">
        <v>540.11596666666696</v>
      </c>
      <c r="H23" s="271" t="s">
        <v>1182</v>
      </c>
      <c r="I23" s="95"/>
      <c r="J23" s="42"/>
    </row>
    <row r="24" spans="1:12" s="26" customFormat="1" ht="19.5" customHeight="1">
      <c r="A24" s="286" t="s">
        <v>906</v>
      </c>
      <c r="B24" s="280" t="s">
        <v>521</v>
      </c>
      <c r="C24" s="281" t="s">
        <v>882</v>
      </c>
      <c r="D24" s="282" t="s">
        <v>880</v>
      </c>
      <c r="E24" s="283" t="s">
        <v>1157</v>
      </c>
      <c r="F24" s="283"/>
      <c r="G24" s="284">
        <v>0</v>
      </c>
      <c r="H24" s="285" t="s">
        <v>1182</v>
      </c>
      <c r="I24" s="282"/>
      <c r="J24" s="286"/>
    </row>
    <row r="25" spans="1:12" s="26" customFormat="1" ht="19.5" customHeight="1">
      <c r="A25" s="286" t="s">
        <v>906</v>
      </c>
      <c r="B25" s="280" t="s">
        <v>1155</v>
      </c>
      <c r="C25" s="281" t="s">
        <v>882</v>
      </c>
      <c r="D25" s="282" t="s">
        <v>880</v>
      </c>
      <c r="E25" s="283" t="s">
        <v>1156</v>
      </c>
      <c r="F25" s="283">
        <v>2</v>
      </c>
      <c r="G25" s="284">
        <v>0</v>
      </c>
      <c r="H25" s="285">
        <v>0.31</v>
      </c>
      <c r="I25" s="282"/>
      <c r="J25" s="286"/>
    </row>
    <row r="26" spans="1:12" s="26" customFormat="1" ht="19.5" customHeight="1">
      <c r="A26" s="42" t="s">
        <v>906</v>
      </c>
      <c r="B26" s="58" t="s">
        <v>464</v>
      </c>
      <c r="C26" s="69" t="s">
        <v>883</v>
      </c>
      <c r="D26" s="95" t="s">
        <v>880</v>
      </c>
      <c r="E26" s="60" t="s">
        <v>1157</v>
      </c>
      <c r="F26" s="65">
        <v>1</v>
      </c>
      <c r="G26" s="72">
        <v>8.6645766666666706</v>
      </c>
      <c r="H26" s="271" t="s">
        <v>1182</v>
      </c>
      <c r="I26" s="95"/>
      <c r="J26" s="42"/>
    </row>
    <row r="27" spans="1:12" s="26" customFormat="1" ht="19.5" customHeight="1">
      <c r="A27" s="42" t="s">
        <v>906</v>
      </c>
      <c r="B27" s="58" t="s">
        <v>1055</v>
      </c>
      <c r="C27" s="69" t="s">
        <v>883</v>
      </c>
      <c r="D27" s="95" t="s">
        <v>880</v>
      </c>
      <c r="E27" s="60" t="s">
        <v>1157</v>
      </c>
      <c r="F27" s="65">
        <v>1</v>
      </c>
      <c r="G27" s="72">
        <v>3494.1899866666699</v>
      </c>
      <c r="H27" s="271">
        <v>100</v>
      </c>
      <c r="I27" s="95"/>
      <c r="J27" s="42"/>
    </row>
    <row r="28" spans="1:12" s="26" customFormat="1" ht="19.5" customHeight="1">
      <c r="A28" s="286" t="s">
        <v>906</v>
      </c>
      <c r="B28" s="280" t="s">
        <v>501</v>
      </c>
      <c r="C28" s="281" t="s">
        <v>883</v>
      </c>
      <c r="D28" s="282" t="s">
        <v>880</v>
      </c>
      <c r="E28" s="283" t="s">
        <v>1157</v>
      </c>
      <c r="F28" s="283">
        <v>2</v>
      </c>
      <c r="G28" s="284">
        <v>1.46671</v>
      </c>
      <c r="H28" s="285" t="s">
        <v>1182</v>
      </c>
      <c r="I28" s="282"/>
      <c r="J28" s="286"/>
    </row>
    <row r="29" spans="1:12" s="26" customFormat="1" ht="19.5" customHeight="1">
      <c r="A29" s="286" t="s">
        <v>906</v>
      </c>
      <c r="B29" s="280" t="s">
        <v>502</v>
      </c>
      <c r="C29" s="281" t="s">
        <v>883</v>
      </c>
      <c r="D29" s="282" t="s">
        <v>880</v>
      </c>
      <c r="E29" s="283" t="s">
        <v>1157</v>
      </c>
      <c r="F29" s="283">
        <v>2</v>
      </c>
      <c r="G29" s="284">
        <v>199.59445333333301</v>
      </c>
      <c r="H29" s="285" t="s">
        <v>1182</v>
      </c>
      <c r="I29" s="282"/>
      <c r="J29" s="286"/>
    </row>
    <row r="30" spans="1:12" ht="19.5" customHeight="1">
      <c r="A30" s="42" t="s">
        <v>906</v>
      </c>
      <c r="B30" s="91" t="s">
        <v>1056</v>
      </c>
      <c r="C30" s="69" t="s">
        <v>883</v>
      </c>
      <c r="D30" s="95" t="s">
        <v>880</v>
      </c>
      <c r="E30" s="35" t="s">
        <v>1157</v>
      </c>
      <c r="F30" s="72">
        <v>2</v>
      </c>
      <c r="G30" s="72">
        <v>125.468056666667</v>
      </c>
      <c r="H30" s="271" t="s">
        <v>1182</v>
      </c>
      <c r="I30" s="95"/>
      <c r="J30" s="42"/>
      <c r="K30" s="4"/>
      <c r="L30" s="4"/>
    </row>
    <row r="31" spans="1:12" ht="19.5" customHeight="1">
      <c r="A31" s="42" t="s">
        <v>906</v>
      </c>
      <c r="B31" s="91" t="s">
        <v>1057</v>
      </c>
      <c r="C31" s="69" t="s">
        <v>883</v>
      </c>
      <c r="D31" s="95" t="s">
        <v>880</v>
      </c>
      <c r="E31" s="35" t="s">
        <v>862</v>
      </c>
      <c r="F31" s="72">
        <v>1</v>
      </c>
      <c r="G31" s="72">
        <v>244</v>
      </c>
      <c r="H31" s="271">
        <v>65</v>
      </c>
      <c r="I31" s="95"/>
      <c r="J31" s="42"/>
      <c r="K31" s="4"/>
      <c r="L31" s="4"/>
    </row>
    <row r="32" spans="1:12" s="26" customFormat="1" ht="19.5" customHeight="1">
      <c r="A32" s="286" t="s">
        <v>906</v>
      </c>
      <c r="B32" s="280" t="s">
        <v>503</v>
      </c>
      <c r="C32" s="281" t="s">
        <v>883</v>
      </c>
      <c r="D32" s="282" t="s">
        <v>880</v>
      </c>
      <c r="E32" s="283" t="s">
        <v>1157</v>
      </c>
      <c r="F32" s="283">
        <v>2</v>
      </c>
      <c r="G32" s="284">
        <v>5.2536766666666699</v>
      </c>
      <c r="H32" s="285" t="s">
        <v>1182</v>
      </c>
      <c r="I32" s="282"/>
      <c r="J32" s="286"/>
    </row>
    <row r="33" spans="1:12" ht="19.5" customHeight="1">
      <c r="A33" s="42" t="s">
        <v>906</v>
      </c>
      <c r="B33" s="91" t="s">
        <v>1058</v>
      </c>
      <c r="C33" s="69" t="s">
        <v>883</v>
      </c>
      <c r="D33" s="95" t="s">
        <v>880</v>
      </c>
      <c r="E33" s="35" t="s">
        <v>1157</v>
      </c>
      <c r="F33" s="72">
        <v>1</v>
      </c>
      <c r="G33" s="72">
        <v>28.314209999999999</v>
      </c>
      <c r="H33" s="271" t="s">
        <v>1182</v>
      </c>
      <c r="I33" s="95"/>
      <c r="J33" s="42"/>
      <c r="K33" s="4"/>
      <c r="L33" s="4"/>
    </row>
    <row r="34" spans="1:12" s="26" customFormat="1" ht="19.5" customHeight="1">
      <c r="A34" s="286" t="s">
        <v>906</v>
      </c>
      <c r="B34" s="280" t="s">
        <v>1059</v>
      </c>
      <c r="C34" s="281" t="s">
        <v>883</v>
      </c>
      <c r="D34" s="282" t="s">
        <v>880</v>
      </c>
      <c r="E34" s="283" t="s">
        <v>1157</v>
      </c>
      <c r="F34" s="283">
        <v>1</v>
      </c>
      <c r="G34" s="284">
        <v>38.329166666666701</v>
      </c>
      <c r="H34" s="285" t="s">
        <v>1182</v>
      </c>
      <c r="I34" s="282"/>
      <c r="J34" s="286"/>
    </row>
    <row r="35" spans="1:12" s="26" customFormat="1" ht="19.5" customHeight="1">
      <c r="A35" s="286" t="s">
        <v>906</v>
      </c>
      <c r="B35" s="280" t="s">
        <v>1017</v>
      </c>
      <c r="C35" s="281" t="s">
        <v>883</v>
      </c>
      <c r="D35" s="282" t="s">
        <v>880</v>
      </c>
      <c r="E35" s="283" t="s">
        <v>1157</v>
      </c>
      <c r="F35" s="283">
        <v>1</v>
      </c>
      <c r="G35" s="284">
        <v>35.764903333333301</v>
      </c>
      <c r="H35" s="285" t="s">
        <v>1182</v>
      </c>
      <c r="I35" s="282"/>
      <c r="J35" s="286"/>
    </row>
    <row r="36" spans="1:12" s="26" customFormat="1" ht="19.5" customHeight="1">
      <c r="A36" s="286" t="s">
        <v>906</v>
      </c>
      <c r="B36" s="280" t="s">
        <v>505</v>
      </c>
      <c r="C36" s="281" t="s">
        <v>883</v>
      </c>
      <c r="D36" s="282" t="s">
        <v>880</v>
      </c>
      <c r="E36" s="283" t="s">
        <v>1158</v>
      </c>
      <c r="F36" s="283">
        <v>1</v>
      </c>
      <c r="G36" s="284">
        <v>20.263269999999999</v>
      </c>
      <c r="H36" s="285" t="s">
        <v>1182</v>
      </c>
      <c r="I36" s="282"/>
      <c r="J36" s="286"/>
    </row>
    <row r="37" spans="1:12" s="26" customFormat="1" ht="19.5" customHeight="1">
      <c r="A37" s="286" t="s">
        <v>906</v>
      </c>
      <c r="B37" s="280" t="s">
        <v>506</v>
      </c>
      <c r="C37" s="281" t="s">
        <v>883</v>
      </c>
      <c r="D37" s="282" t="s">
        <v>880</v>
      </c>
      <c r="E37" s="283" t="s">
        <v>1157</v>
      </c>
      <c r="F37" s="283">
        <v>1</v>
      </c>
      <c r="G37" s="284">
        <v>1.2144999999999999</v>
      </c>
      <c r="H37" s="285" t="s">
        <v>1182</v>
      </c>
      <c r="I37" s="282"/>
      <c r="J37" s="286"/>
    </row>
    <row r="38" spans="1:12" ht="19.5" customHeight="1">
      <c r="A38" s="42" t="s">
        <v>906</v>
      </c>
      <c r="B38" s="97" t="s">
        <v>1031</v>
      </c>
      <c r="C38" s="81" t="s">
        <v>883</v>
      </c>
      <c r="D38" s="95" t="s">
        <v>880</v>
      </c>
      <c r="E38" s="258" t="s">
        <v>1159</v>
      </c>
      <c r="F38" s="223">
        <v>2</v>
      </c>
      <c r="G38" s="72">
        <v>1295.73839666667</v>
      </c>
      <c r="H38" s="271" t="s">
        <v>1182</v>
      </c>
      <c r="I38" s="95"/>
      <c r="J38" s="42"/>
    </row>
    <row r="39" spans="1:12" ht="19.5" customHeight="1">
      <c r="A39" s="42" t="s">
        <v>906</v>
      </c>
      <c r="B39" s="97" t="s">
        <v>1031</v>
      </c>
      <c r="C39" s="81" t="s">
        <v>883</v>
      </c>
      <c r="D39" s="95" t="s">
        <v>880</v>
      </c>
      <c r="E39" s="258" t="s">
        <v>879</v>
      </c>
      <c r="F39" s="223">
        <v>2</v>
      </c>
      <c r="G39" s="72">
        <v>331.73201666666699</v>
      </c>
      <c r="H39" s="271" t="s">
        <v>1182</v>
      </c>
      <c r="I39" s="95"/>
      <c r="J39" s="42"/>
    </row>
    <row r="40" spans="1:12" s="26" customFormat="1" ht="19.5" customHeight="1">
      <c r="A40" s="286" t="s">
        <v>906</v>
      </c>
      <c r="B40" s="280" t="s">
        <v>507</v>
      </c>
      <c r="C40" s="281" t="s">
        <v>883</v>
      </c>
      <c r="D40" s="282" t="s">
        <v>880</v>
      </c>
      <c r="E40" s="283" t="s">
        <v>1157</v>
      </c>
      <c r="F40" s="283">
        <v>1</v>
      </c>
      <c r="G40" s="284">
        <v>84.908799999999999</v>
      </c>
      <c r="H40" s="285" t="s">
        <v>1182</v>
      </c>
      <c r="I40" s="282"/>
      <c r="J40" s="286"/>
    </row>
    <row r="41" spans="1:12" ht="19.5" customHeight="1">
      <c r="A41" s="42" t="s">
        <v>906</v>
      </c>
      <c r="B41" s="97" t="s">
        <v>1018</v>
      </c>
      <c r="C41" s="81" t="s">
        <v>883</v>
      </c>
      <c r="D41" s="95" t="s">
        <v>880</v>
      </c>
      <c r="E41" s="55" t="s">
        <v>1157</v>
      </c>
      <c r="F41" s="259">
        <v>1</v>
      </c>
      <c r="G41" s="72">
        <v>6.2136666666666702</v>
      </c>
      <c r="H41" s="271" t="s">
        <v>1182</v>
      </c>
      <c r="I41" s="95"/>
      <c r="J41" s="42"/>
    </row>
    <row r="42" spans="1:12" s="26" customFormat="1" ht="19.5" customHeight="1">
      <c r="A42" s="286" t="s">
        <v>906</v>
      </c>
      <c r="B42" s="280" t="s">
        <v>1060</v>
      </c>
      <c r="C42" s="281" t="s">
        <v>883</v>
      </c>
      <c r="D42" s="282" t="s">
        <v>880</v>
      </c>
      <c r="E42" s="283" t="s">
        <v>1158</v>
      </c>
      <c r="F42" s="283">
        <v>1</v>
      </c>
      <c r="G42" s="284">
        <v>28.339549999999999</v>
      </c>
      <c r="H42" s="285" t="s">
        <v>1182</v>
      </c>
      <c r="I42" s="282"/>
      <c r="J42" s="286"/>
    </row>
    <row r="43" spans="1:12" s="26" customFormat="1" ht="19.5" customHeight="1">
      <c r="A43" s="286" t="s">
        <v>906</v>
      </c>
      <c r="B43" s="280" t="s">
        <v>508</v>
      </c>
      <c r="C43" s="281" t="s">
        <v>883</v>
      </c>
      <c r="D43" s="282" t="s">
        <v>880</v>
      </c>
      <c r="E43" s="283" t="s">
        <v>1160</v>
      </c>
      <c r="F43" s="283">
        <v>2</v>
      </c>
      <c r="G43" s="284">
        <v>1.1637266666666699</v>
      </c>
      <c r="H43" s="285" t="s">
        <v>1182</v>
      </c>
      <c r="I43" s="282"/>
      <c r="J43" s="286"/>
    </row>
    <row r="44" spans="1:12" s="26" customFormat="1" ht="19.5" customHeight="1">
      <c r="A44" s="286" t="s">
        <v>906</v>
      </c>
      <c r="B44" s="280" t="s">
        <v>508</v>
      </c>
      <c r="C44" s="281" t="s">
        <v>883</v>
      </c>
      <c r="D44" s="282" t="s">
        <v>880</v>
      </c>
      <c r="E44" s="283" t="s">
        <v>1161</v>
      </c>
      <c r="F44" s="283">
        <v>2</v>
      </c>
      <c r="G44" s="284">
        <v>433.91964999999999</v>
      </c>
      <c r="H44" s="285" t="s">
        <v>1182</v>
      </c>
      <c r="I44" s="282"/>
      <c r="J44" s="286"/>
    </row>
    <row r="45" spans="1:12" s="26" customFormat="1" ht="19.5" customHeight="1">
      <c r="A45" s="286" t="s">
        <v>906</v>
      </c>
      <c r="B45" s="280" t="s">
        <v>1162</v>
      </c>
      <c r="C45" s="281" t="s">
        <v>883</v>
      </c>
      <c r="D45" s="282" t="s">
        <v>880</v>
      </c>
      <c r="E45" s="283" t="s">
        <v>1163</v>
      </c>
      <c r="F45" s="283">
        <v>2</v>
      </c>
      <c r="G45" s="284">
        <v>103.994803333333</v>
      </c>
      <c r="H45" s="285" t="s">
        <v>1182</v>
      </c>
      <c r="I45" s="282"/>
      <c r="J45" s="286"/>
    </row>
    <row r="46" spans="1:12" s="26" customFormat="1" ht="19.5" customHeight="1">
      <c r="A46" s="286" t="s">
        <v>906</v>
      </c>
      <c r="B46" s="280" t="s">
        <v>1165</v>
      </c>
      <c r="C46" s="281" t="s">
        <v>883</v>
      </c>
      <c r="D46" s="282" t="s">
        <v>880</v>
      </c>
      <c r="E46" s="283" t="s">
        <v>1164</v>
      </c>
      <c r="F46" s="283">
        <v>1</v>
      </c>
      <c r="G46" s="284">
        <v>0</v>
      </c>
      <c r="H46" s="285" t="s">
        <v>1182</v>
      </c>
      <c r="I46" s="282"/>
      <c r="J46" s="286"/>
    </row>
    <row r="47" spans="1:12" s="26" customFormat="1" ht="19.5" customHeight="1">
      <c r="A47" s="286" t="s">
        <v>906</v>
      </c>
      <c r="B47" s="280" t="s">
        <v>509</v>
      </c>
      <c r="C47" s="281" t="s">
        <v>883</v>
      </c>
      <c r="D47" s="282" t="s">
        <v>880</v>
      </c>
      <c r="E47" s="283" t="s">
        <v>1166</v>
      </c>
      <c r="F47" s="283">
        <v>1</v>
      </c>
      <c r="G47" s="284">
        <v>10.801256666666699</v>
      </c>
      <c r="H47" s="285" t="s">
        <v>1182</v>
      </c>
      <c r="I47" s="282"/>
      <c r="J47" s="286"/>
    </row>
    <row r="48" spans="1:12" s="26" customFormat="1" ht="19.5" customHeight="1">
      <c r="A48" s="278" t="s">
        <v>906</v>
      </c>
      <c r="B48" s="58" t="s">
        <v>1062</v>
      </c>
      <c r="C48" s="274" t="s">
        <v>883</v>
      </c>
      <c r="D48" s="275" t="s">
        <v>880</v>
      </c>
      <c r="E48" s="270" t="s">
        <v>1157</v>
      </c>
      <c r="F48" s="270">
        <v>2</v>
      </c>
      <c r="G48" s="276">
        <v>435.11348333333302</v>
      </c>
      <c r="H48" s="277" t="s">
        <v>1182</v>
      </c>
      <c r="I48" s="275"/>
      <c r="J48" s="278"/>
    </row>
    <row r="49" spans="1:10" ht="19.5" customHeight="1">
      <c r="A49" s="286" t="s">
        <v>906</v>
      </c>
      <c r="B49" s="280" t="s">
        <v>510</v>
      </c>
      <c r="C49" s="281" t="s">
        <v>883</v>
      </c>
      <c r="D49" s="282" t="s">
        <v>880</v>
      </c>
      <c r="E49" s="283" t="s">
        <v>1157</v>
      </c>
      <c r="F49" s="283">
        <v>2</v>
      </c>
      <c r="G49" s="284">
        <v>3.6764299999999999</v>
      </c>
      <c r="H49" s="285" t="s">
        <v>1182</v>
      </c>
      <c r="I49" s="282"/>
      <c r="J49" s="286"/>
    </row>
    <row r="50" spans="1:10" ht="19.5" customHeight="1">
      <c r="A50" s="286" t="s">
        <v>906</v>
      </c>
      <c r="B50" s="280" t="s">
        <v>511</v>
      </c>
      <c r="C50" s="281" t="s">
        <v>883</v>
      </c>
      <c r="D50" s="282" t="s">
        <v>880</v>
      </c>
      <c r="E50" s="283" t="s">
        <v>1157</v>
      </c>
      <c r="F50" s="283">
        <v>1</v>
      </c>
      <c r="G50" s="284">
        <v>0.77412000000000003</v>
      </c>
      <c r="H50" s="285">
        <v>7</v>
      </c>
      <c r="I50" s="282"/>
      <c r="J50" s="286"/>
    </row>
    <row r="51" spans="1:10" ht="19.5" customHeight="1">
      <c r="A51" s="286" t="s">
        <v>906</v>
      </c>
      <c r="B51" s="280" t="s">
        <v>1065</v>
      </c>
      <c r="C51" s="281" t="s">
        <v>883</v>
      </c>
      <c r="D51" s="282" t="s">
        <v>880</v>
      </c>
      <c r="E51" s="283" t="s">
        <v>1157</v>
      </c>
      <c r="F51" s="283">
        <v>1</v>
      </c>
      <c r="G51" s="284">
        <v>3.3349999999999998E-2</v>
      </c>
      <c r="H51" s="285">
        <v>2</v>
      </c>
      <c r="I51" s="282"/>
      <c r="J51" s="286"/>
    </row>
    <row r="52" spans="1:10" ht="19.5" customHeight="1">
      <c r="A52" s="286" t="s">
        <v>906</v>
      </c>
      <c r="B52" s="280" t="s">
        <v>1167</v>
      </c>
      <c r="C52" s="281" t="s">
        <v>883</v>
      </c>
      <c r="D52" s="282" t="s">
        <v>880</v>
      </c>
      <c r="E52" s="283" t="s">
        <v>1013</v>
      </c>
      <c r="F52" s="283">
        <v>2</v>
      </c>
      <c r="G52" s="284">
        <v>35.59064</v>
      </c>
      <c r="H52" s="285" t="s">
        <v>1182</v>
      </c>
      <c r="I52" s="282"/>
      <c r="J52" s="286"/>
    </row>
    <row r="53" spans="1:10" ht="19.5" customHeight="1">
      <c r="A53" s="42" t="s">
        <v>906</v>
      </c>
      <c r="B53" s="91" t="s">
        <v>1169</v>
      </c>
      <c r="C53" s="69" t="s">
        <v>883</v>
      </c>
      <c r="D53" s="95" t="s">
        <v>880</v>
      </c>
      <c r="E53" s="35" t="s">
        <v>851</v>
      </c>
      <c r="F53" s="45">
        <v>1</v>
      </c>
      <c r="G53" s="72">
        <v>153.33950999999999</v>
      </c>
      <c r="H53" s="271">
        <v>3</v>
      </c>
      <c r="I53" s="95"/>
      <c r="J53" s="42"/>
    </row>
    <row r="54" spans="1:10" ht="19.5" customHeight="1">
      <c r="A54" s="42" t="s">
        <v>906</v>
      </c>
      <c r="B54" s="41" t="s">
        <v>992</v>
      </c>
      <c r="C54" s="69" t="s">
        <v>883</v>
      </c>
      <c r="D54" s="95" t="s">
        <v>880</v>
      </c>
      <c r="E54" s="65" t="s">
        <v>851</v>
      </c>
      <c r="F54" s="45">
        <v>2</v>
      </c>
      <c r="G54" s="72">
        <v>253.5615</v>
      </c>
      <c r="H54" s="271" t="s">
        <v>1182</v>
      </c>
      <c r="I54" s="95"/>
      <c r="J54" s="42"/>
    </row>
    <row r="55" spans="1:10" ht="19.5" customHeight="1">
      <c r="A55" s="286" t="s">
        <v>906</v>
      </c>
      <c r="B55" s="280" t="s">
        <v>992</v>
      </c>
      <c r="C55" s="281" t="s">
        <v>883</v>
      </c>
      <c r="D55" s="282" t="s">
        <v>880</v>
      </c>
      <c r="E55" s="283" t="s">
        <v>1170</v>
      </c>
      <c r="F55" s="283">
        <v>2</v>
      </c>
      <c r="G55" s="284">
        <v>0</v>
      </c>
      <c r="H55" s="285" t="s">
        <v>1182</v>
      </c>
      <c r="I55" s="282"/>
      <c r="J55" s="286"/>
    </row>
    <row r="56" spans="1:10" ht="19.5" customHeight="1">
      <c r="A56" s="42" t="s">
        <v>906</v>
      </c>
      <c r="B56" s="107" t="s">
        <v>1049</v>
      </c>
      <c r="C56" s="110" t="s">
        <v>883</v>
      </c>
      <c r="D56" s="95" t="s">
        <v>880</v>
      </c>
      <c r="E56" s="65" t="s">
        <v>851</v>
      </c>
      <c r="F56" s="272">
        <v>1</v>
      </c>
      <c r="G56" s="72">
        <v>336.38389333333299</v>
      </c>
      <c r="H56" s="271">
        <v>17</v>
      </c>
      <c r="I56" s="95"/>
      <c r="J56" s="42"/>
    </row>
    <row r="57" spans="1:10" ht="19.5" customHeight="1">
      <c r="A57" s="286" t="s">
        <v>906</v>
      </c>
      <c r="B57" s="280" t="s">
        <v>1066</v>
      </c>
      <c r="C57" s="281" t="s">
        <v>883</v>
      </c>
      <c r="D57" s="282" t="s">
        <v>880</v>
      </c>
      <c r="E57" s="283" t="s">
        <v>850</v>
      </c>
      <c r="F57" s="283" t="s">
        <v>968</v>
      </c>
      <c r="G57" s="284">
        <v>0</v>
      </c>
      <c r="H57" s="285">
        <v>100</v>
      </c>
      <c r="I57" s="282"/>
      <c r="J57" s="286"/>
    </row>
    <row r="58" spans="1:10" ht="19.5" customHeight="1">
      <c r="A58" s="42" t="s">
        <v>906</v>
      </c>
      <c r="B58" s="162" t="s">
        <v>967</v>
      </c>
      <c r="C58" s="221" t="s">
        <v>883</v>
      </c>
      <c r="D58" s="95" t="s">
        <v>880</v>
      </c>
      <c r="E58" s="222" t="s">
        <v>851</v>
      </c>
      <c r="F58" s="45">
        <v>1</v>
      </c>
      <c r="G58" s="72">
        <v>1531.2994733333301</v>
      </c>
      <c r="H58" s="271">
        <v>30</v>
      </c>
      <c r="I58" s="95"/>
      <c r="J58" s="42"/>
    </row>
    <row r="59" spans="1:10" ht="19.5" customHeight="1">
      <c r="A59" s="286" t="s">
        <v>906</v>
      </c>
      <c r="B59" s="280" t="s">
        <v>512</v>
      </c>
      <c r="C59" s="281" t="s">
        <v>883</v>
      </c>
      <c r="D59" s="282" t="s">
        <v>880</v>
      </c>
      <c r="E59" s="283" t="s">
        <v>1157</v>
      </c>
      <c r="F59" s="283">
        <v>2</v>
      </c>
      <c r="G59" s="284">
        <v>16.630116666666702</v>
      </c>
      <c r="H59" s="285" t="s">
        <v>1182</v>
      </c>
      <c r="I59" s="282"/>
      <c r="J59" s="286"/>
    </row>
    <row r="60" spans="1:10" ht="19.5" customHeight="1">
      <c r="A60" s="42" t="s">
        <v>906</v>
      </c>
      <c r="B60" s="43" t="s">
        <v>995</v>
      </c>
      <c r="C60" s="110" t="s">
        <v>883</v>
      </c>
      <c r="D60" s="95" t="s">
        <v>880</v>
      </c>
      <c r="E60" s="65" t="s">
        <v>852</v>
      </c>
      <c r="F60" s="45">
        <v>1</v>
      </c>
      <c r="G60" s="72">
        <v>2810</v>
      </c>
      <c r="H60" s="271">
        <v>20</v>
      </c>
      <c r="I60" s="95"/>
      <c r="J60" s="42"/>
    </row>
    <row r="61" spans="1:10" ht="19.5" customHeight="1">
      <c r="A61" s="286" t="s">
        <v>906</v>
      </c>
      <c r="B61" s="280" t="s">
        <v>513</v>
      </c>
      <c r="C61" s="281" t="s">
        <v>883</v>
      </c>
      <c r="D61" s="282" t="s">
        <v>880</v>
      </c>
      <c r="E61" s="283" t="s">
        <v>1157</v>
      </c>
      <c r="F61" s="283">
        <v>2</v>
      </c>
      <c r="G61" s="284">
        <v>1.29</v>
      </c>
      <c r="H61" s="285" t="s">
        <v>1182</v>
      </c>
      <c r="I61" s="282"/>
      <c r="J61" s="286"/>
    </row>
    <row r="62" spans="1:10" ht="19.5" customHeight="1">
      <c r="A62" s="286" t="s">
        <v>906</v>
      </c>
      <c r="B62" s="280" t="s">
        <v>1067</v>
      </c>
      <c r="C62" s="281" t="s">
        <v>883</v>
      </c>
      <c r="D62" s="282" t="s">
        <v>880</v>
      </c>
      <c r="E62" s="283" t="s">
        <v>1159</v>
      </c>
      <c r="F62" s="283">
        <v>1</v>
      </c>
      <c r="G62" s="284">
        <v>0</v>
      </c>
      <c r="H62" s="285" t="s">
        <v>1182</v>
      </c>
      <c r="I62" s="282"/>
      <c r="J62" s="286"/>
    </row>
    <row r="63" spans="1:10" ht="19.5" customHeight="1">
      <c r="A63" s="42" t="s">
        <v>906</v>
      </c>
      <c r="B63" s="43" t="s">
        <v>1067</v>
      </c>
      <c r="C63" s="110" t="s">
        <v>883</v>
      </c>
      <c r="D63" s="95" t="s">
        <v>880</v>
      </c>
      <c r="E63" s="65" t="s">
        <v>879</v>
      </c>
      <c r="F63" s="45">
        <v>1</v>
      </c>
      <c r="G63" s="72">
        <v>23.939550000000001</v>
      </c>
      <c r="H63" s="271" t="s">
        <v>1182</v>
      </c>
      <c r="I63" s="95"/>
      <c r="J63" s="42"/>
    </row>
    <row r="64" spans="1:10" ht="19.5" customHeight="1">
      <c r="A64" s="286" t="s">
        <v>906</v>
      </c>
      <c r="B64" s="280" t="s">
        <v>1015</v>
      </c>
      <c r="C64" s="281" t="s">
        <v>883</v>
      </c>
      <c r="D64" s="282" t="s">
        <v>880</v>
      </c>
      <c r="E64" s="283" t="s">
        <v>1157</v>
      </c>
      <c r="F64" s="283">
        <v>2</v>
      </c>
      <c r="G64" s="284">
        <v>0.20899999999999999</v>
      </c>
      <c r="H64" s="285">
        <v>0.1</v>
      </c>
      <c r="I64" s="282"/>
      <c r="J64" s="286"/>
    </row>
    <row r="65" spans="1:12" ht="19.5" customHeight="1">
      <c r="A65" s="42" t="s">
        <v>906</v>
      </c>
      <c r="B65" s="43" t="s">
        <v>1068</v>
      </c>
      <c r="C65" s="110" t="s">
        <v>883</v>
      </c>
      <c r="D65" s="95" t="s">
        <v>880</v>
      </c>
      <c r="E65" s="65" t="s">
        <v>1157</v>
      </c>
      <c r="F65" s="45">
        <v>2</v>
      </c>
      <c r="G65" s="72">
        <v>235.52534</v>
      </c>
      <c r="H65" s="271" t="s">
        <v>1182</v>
      </c>
      <c r="I65" s="95"/>
      <c r="J65" s="42"/>
    </row>
    <row r="66" spans="1:12" s="26" customFormat="1" ht="19.5" customHeight="1">
      <c r="A66" s="286" t="s">
        <v>906</v>
      </c>
      <c r="B66" s="280" t="s">
        <v>1171</v>
      </c>
      <c r="C66" s="281" t="s">
        <v>883</v>
      </c>
      <c r="D66" s="282" t="s">
        <v>880</v>
      </c>
      <c r="E66" s="283" t="s">
        <v>1172</v>
      </c>
      <c r="F66" s="283">
        <v>1</v>
      </c>
      <c r="G66" s="284">
        <v>9.6916533333333295</v>
      </c>
      <c r="H66" s="285" t="s">
        <v>1182</v>
      </c>
      <c r="I66" s="282"/>
      <c r="J66" s="286"/>
    </row>
    <row r="67" spans="1:12" s="26" customFormat="1" ht="19.5" customHeight="1">
      <c r="A67" s="286" t="s">
        <v>906</v>
      </c>
      <c r="B67" s="280" t="s">
        <v>1173</v>
      </c>
      <c r="C67" s="281" t="s">
        <v>883</v>
      </c>
      <c r="D67" s="282" t="s">
        <v>880</v>
      </c>
      <c r="E67" s="283" t="s">
        <v>1172</v>
      </c>
      <c r="F67" s="283">
        <v>1</v>
      </c>
      <c r="G67" s="284">
        <v>23.774423333333299</v>
      </c>
      <c r="H67" s="285" t="s">
        <v>1182</v>
      </c>
      <c r="I67" s="282"/>
      <c r="J67" s="286"/>
    </row>
    <row r="68" spans="1:12" s="26" customFormat="1" ht="19.5" customHeight="1">
      <c r="A68" s="286" t="s">
        <v>906</v>
      </c>
      <c r="B68" s="280" t="s">
        <v>1174</v>
      </c>
      <c r="C68" s="281" t="s">
        <v>883</v>
      </c>
      <c r="D68" s="282" t="s">
        <v>880</v>
      </c>
      <c r="E68" s="283" t="s">
        <v>1172</v>
      </c>
      <c r="F68" s="283">
        <v>1</v>
      </c>
      <c r="G68" s="284">
        <v>23.774423333333299</v>
      </c>
      <c r="H68" s="285" t="s">
        <v>1182</v>
      </c>
      <c r="I68" s="282"/>
      <c r="J68" s="286"/>
    </row>
    <row r="69" spans="1:12" s="26" customFormat="1" ht="19.5" customHeight="1">
      <c r="A69" s="286" t="s">
        <v>906</v>
      </c>
      <c r="B69" s="280" t="s">
        <v>514</v>
      </c>
      <c r="C69" s="281" t="s">
        <v>883</v>
      </c>
      <c r="D69" s="282" t="s">
        <v>880</v>
      </c>
      <c r="E69" s="283" t="s">
        <v>1157</v>
      </c>
      <c r="F69" s="283">
        <v>1</v>
      </c>
      <c r="G69" s="284">
        <v>14.6783066666667</v>
      </c>
      <c r="H69" s="285" t="s">
        <v>1182</v>
      </c>
      <c r="I69" s="282"/>
      <c r="J69" s="286"/>
    </row>
    <row r="70" spans="1:12" ht="19.5" customHeight="1">
      <c r="A70" s="95" t="s">
        <v>906</v>
      </c>
      <c r="B70" s="162" t="s">
        <v>966</v>
      </c>
      <c r="C70" s="221" t="s">
        <v>883</v>
      </c>
      <c r="D70" s="42" t="s">
        <v>880</v>
      </c>
      <c r="E70" s="74" t="s">
        <v>853</v>
      </c>
      <c r="F70" s="74">
        <v>1</v>
      </c>
      <c r="G70" s="72">
        <v>186.870833333333</v>
      </c>
      <c r="H70" s="271">
        <v>62</v>
      </c>
      <c r="I70" s="95"/>
      <c r="J70" s="42"/>
      <c r="K70" s="4"/>
      <c r="L70" s="4"/>
    </row>
    <row r="71" spans="1:12" ht="19.5" customHeight="1">
      <c r="A71" s="95" t="s">
        <v>906</v>
      </c>
      <c r="B71" s="162" t="s">
        <v>996</v>
      </c>
      <c r="C71" s="221" t="s">
        <v>883</v>
      </c>
      <c r="D71" s="42" t="s">
        <v>880</v>
      </c>
      <c r="E71" s="74" t="s">
        <v>851</v>
      </c>
      <c r="F71" s="74">
        <v>2</v>
      </c>
      <c r="G71" s="72">
        <v>8766.6781699999992</v>
      </c>
      <c r="H71" s="271" t="s">
        <v>1182</v>
      </c>
      <c r="I71" s="95"/>
      <c r="J71" s="42"/>
      <c r="K71" s="4"/>
      <c r="L71" s="4"/>
    </row>
    <row r="72" spans="1:12" ht="19.5" customHeight="1">
      <c r="A72" s="95" t="s">
        <v>906</v>
      </c>
      <c r="B72" s="162" t="s">
        <v>996</v>
      </c>
      <c r="C72" s="221" t="s">
        <v>883</v>
      </c>
      <c r="D72" s="42" t="s">
        <v>880</v>
      </c>
      <c r="E72" s="74" t="s">
        <v>1170</v>
      </c>
      <c r="F72" s="74">
        <v>2</v>
      </c>
      <c r="G72" s="72">
        <v>11.3668</v>
      </c>
      <c r="H72" s="271" t="s">
        <v>1182</v>
      </c>
      <c r="I72" s="95"/>
      <c r="J72" s="42"/>
      <c r="K72" s="4"/>
      <c r="L72" s="4"/>
    </row>
    <row r="73" spans="1:12" ht="19.5" customHeight="1">
      <c r="A73" s="95" t="s">
        <v>906</v>
      </c>
      <c r="B73" s="97" t="s">
        <v>1069</v>
      </c>
      <c r="C73" s="138" t="s">
        <v>883</v>
      </c>
      <c r="D73" s="42" t="s">
        <v>880</v>
      </c>
      <c r="E73" s="95" t="s">
        <v>862</v>
      </c>
      <c r="F73" s="137">
        <v>1</v>
      </c>
      <c r="G73" s="72">
        <v>1082.04694666667</v>
      </c>
      <c r="H73" s="271">
        <v>64</v>
      </c>
      <c r="I73" s="95"/>
      <c r="J73" s="42"/>
      <c r="K73" s="4"/>
      <c r="L73" s="4"/>
    </row>
    <row r="74" spans="1:12" s="26" customFormat="1" ht="19.5" customHeight="1">
      <c r="A74" s="286" t="s">
        <v>906</v>
      </c>
      <c r="B74" s="280" t="s">
        <v>515</v>
      </c>
      <c r="C74" s="281" t="s">
        <v>883</v>
      </c>
      <c r="D74" s="282" t="s">
        <v>880</v>
      </c>
      <c r="E74" s="283" t="s">
        <v>1157</v>
      </c>
      <c r="F74" s="283">
        <v>2</v>
      </c>
      <c r="G74" s="284">
        <v>0.20533333333333301</v>
      </c>
      <c r="H74" s="285" t="s">
        <v>1182</v>
      </c>
      <c r="I74" s="282"/>
      <c r="J74" s="286"/>
    </row>
    <row r="75" spans="1:12" ht="19.5" customHeight="1">
      <c r="A75" s="95" t="s">
        <v>906</v>
      </c>
      <c r="B75" s="97" t="s">
        <v>957</v>
      </c>
      <c r="C75" s="221" t="s">
        <v>883</v>
      </c>
      <c r="D75" s="42" t="s">
        <v>880</v>
      </c>
      <c r="E75" s="74" t="s">
        <v>1013</v>
      </c>
      <c r="F75" s="74">
        <v>2</v>
      </c>
      <c r="G75" s="72">
        <v>1088.7104666666701</v>
      </c>
      <c r="H75" s="271" t="s">
        <v>1182</v>
      </c>
      <c r="I75" s="95"/>
      <c r="J75" s="42"/>
      <c r="K75" s="4"/>
      <c r="L75" s="4"/>
    </row>
    <row r="76" spans="1:12" ht="19.5" customHeight="1">
      <c r="A76" s="95" t="s">
        <v>906</v>
      </c>
      <c r="B76" s="97" t="s">
        <v>1052</v>
      </c>
      <c r="C76" s="194" t="s">
        <v>883</v>
      </c>
      <c r="D76" s="42" t="s">
        <v>880</v>
      </c>
      <c r="E76" s="55" t="s">
        <v>1157</v>
      </c>
      <c r="F76" s="224">
        <v>2</v>
      </c>
      <c r="G76" s="72">
        <v>27.048079999999999</v>
      </c>
      <c r="H76" s="271">
        <v>15</v>
      </c>
      <c r="I76" s="95"/>
      <c r="J76" s="42"/>
      <c r="K76" s="4"/>
      <c r="L76" s="4"/>
    </row>
    <row r="77" spans="1:12" ht="19.5" customHeight="1">
      <c r="A77" s="95" t="s">
        <v>906</v>
      </c>
      <c r="B77" s="97" t="s">
        <v>1070</v>
      </c>
      <c r="C77" s="138" t="s">
        <v>883</v>
      </c>
      <c r="D77" s="42" t="s">
        <v>880</v>
      </c>
      <c r="E77" s="55" t="s">
        <v>1157</v>
      </c>
      <c r="F77" s="137">
        <v>2</v>
      </c>
      <c r="G77" s="72">
        <v>652.26176666666697</v>
      </c>
      <c r="H77" s="271" t="s">
        <v>1182</v>
      </c>
      <c r="I77" s="95"/>
      <c r="J77" s="42"/>
      <c r="K77" s="4"/>
      <c r="L77" s="4"/>
    </row>
    <row r="78" spans="1:12" s="26" customFormat="1" ht="19.5" customHeight="1">
      <c r="A78" s="286" t="s">
        <v>906</v>
      </c>
      <c r="B78" s="280" t="s">
        <v>1050</v>
      </c>
      <c r="C78" s="281" t="s">
        <v>883</v>
      </c>
      <c r="D78" s="282" t="s">
        <v>880</v>
      </c>
      <c r="E78" s="283" t="s">
        <v>854</v>
      </c>
      <c r="F78" s="283">
        <v>1</v>
      </c>
      <c r="G78" s="284">
        <v>100.91269</v>
      </c>
      <c r="H78" s="285">
        <v>17</v>
      </c>
      <c r="I78" s="282"/>
      <c r="J78" s="286"/>
    </row>
    <row r="79" spans="1:12" s="26" customFormat="1" ht="19.5" customHeight="1">
      <c r="A79" s="286" t="s">
        <v>906</v>
      </c>
      <c r="B79" s="280" t="s">
        <v>1051</v>
      </c>
      <c r="C79" s="281" t="s">
        <v>883</v>
      </c>
      <c r="D79" s="282" t="s">
        <v>880</v>
      </c>
      <c r="E79" s="283" t="s">
        <v>850</v>
      </c>
      <c r="F79" s="283">
        <v>2</v>
      </c>
      <c r="G79" s="284">
        <v>12.02144</v>
      </c>
      <c r="H79" s="285">
        <v>3</v>
      </c>
      <c r="I79" s="282"/>
      <c r="J79" s="286"/>
    </row>
    <row r="80" spans="1:12" ht="19.5" customHeight="1">
      <c r="A80" s="95" t="s">
        <v>906</v>
      </c>
      <c r="B80" s="97" t="s">
        <v>1071</v>
      </c>
      <c r="C80" s="138" t="s">
        <v>883</v>
      </c>
      <c r="D80" s="42" t="s">
        <v>880</v>
      </c>
      <c r="E80" s="95" t="s">
        <v>879</v>
      </c>
      <c r="F80" s="137">
        <v>2</v>
      </c>
      <c r="G80" s="72">
        <v>386.15056666666698</v>
      </c>
      <c r="H80" s="271" t="s">
        <v>1182</v>
      </c>
      <c r="I80" s="95"/>
      <c r="J80" s="42"/>
      <c r="K80" s="4"/>
      <c r="L80" s="4"/>
    </row>
    <row r="81" spans="1:12" s="26" customFormat="1" ht="19.5" customHeight="1">
      <c r="A81" s="286" t="s">
        <v>906</v>
      </c>
      <c r="B81" s="280" t="s">
        <v>516</v>
      </c>
      <c r="C81" s="281" t="s">
        <v>883</v>
      </c>
      <c r="D81" s="282" t="s">
        <v>880</v>
      </c>
      <c r="E81" s="283" t="s">
        <v>1157</v>
      </c>
      <c r="F81" s="283">
        <v>2</v>
      </c>
      <c r="G81" s="284">
        <v>48.439693333333302</v>
      </c>
      <c r="H81" s="285" t="s">
        <v>1182</v>
      </c>
      <c r="I81" s="282"/>
      <c r="J81" s="286"/>
    </row>
    <row r="82" spans="1:12" s="26" customFormat="1" ht="19.5" customHeight="1">
      <c r="A82" s="286" t="s">
        <v>906</v>
      </c>
      <c r="B82" s="280" t="s">
        <v>517</v>
      </c>
      <c r="C82" s="281" t="s">
        <v>883</v>
      </c>
      <c r="D82" s="282" t="s">
        <v>880</v>
      </c>
      <c r="E82" s="283" t="s">
        <v>1157</v>
      </c>
      <c r="F82" s="283">
        <v>1</v>
      </c>
      <c r="G82" s="284">
        <v>2.5000000000000001E-2</v>
      </c>
      <c r="H82" s="285" t="s">
        <v>1182</v>
      </c>
      <c r="I82" s="282"/>
      <c r="J82" s="286"/>
    </row>
    <row r="83" spans="1:12" ht="19.5" customHeight="1">
      <c r="A83" s="95" t="s">
        <v>906</v>
      </c>
      <c r="B83" s="136" t="s">
        <v>997</v>
      </c>
      <c r="C83" s="220" t="s">
        <v>883</v>
      </c>
      <c r="D83" s="42" t="s">
        <v>880</v>
      </c>
      <c r="E83" s="109" t="s">
        <v>855</v>
      </c>
      <c r="F83" s="224">
        <v>1</v>
      </c>
      <c r="G83" s="72">
        <v>371.85487000000001</v>
      </c>
      <c r="H83" s="271" t="s">
        <v>1182</v>
      </c>
      <c r="I83" s="95"/>
      <c r="J83" s="42"/>
      <c r="K83" s="4"/>
      <c r="L83" s="4"/>
    </row>
    <row r="84" spans="1:12" ht="19.5" customHeight="1">
      <c r="A84" s="95" t="s">
        <v>906</v>
      </c>
      <c r="B84" s="136" t="s">
        <v>998</v>
      </c>
      <c r="C84" s="220" t="s">
        <v>883</v>
      </c>
      <c r="D84" s="42" t="s">
        <v>880</v>
      </c>
      <c r="E84" s="109" t="s">
        <v>1157</v>
      </c>
      <c r="F84" s="224">
        <v>1</v>
      </c>
      <c r="G84" s="72">
        <v>653.46597333333295</v>
      </c>
      <c r="H84" s="271">
        <v>31</v>
      </c>
      <c r="I84" s="95"/>
      <c r="J84" s="42"/>
      <c r="K84" s="4"/>
      <c r="L84" s="4"/>
    </row>
    <row r="85" spans="1:12" ht="19.5" customHeight="1">
      <c r="A85" s="95" t="s">
        <v>906</v>
      </c>
      <c r="B85" s="136" t="s">
        <v>999</v>
      </c>
      <c r="C85" s="220" t="s">
        <v>883</v>
      </c>
      <c r="D85" s="42" t="s">
        <v>880</v>
      </c>
      <c r="E85" s="109" t="s">
        <v>1157</v>
      </c>
      <c r="F85" s="224">
        <v>1</v>
      </c>
      <c r="G85" s="72">
        <v>127.12006</v>
      </c>
      <c r="H85" s="271">
        <v>31</v>
      </c>
      <c r="I85" s="95"/>
      <c r="J85" s="42"/>
      <c r="K85" s="4"/>
      <c r="L85" s="4"/>
    </row>
    <row r="86" spans="1:12" ht="19.5" customHeight="1">
      <c r="A86" s="95" t="s">
        <v>906</v>
      </c>
      <c r="B86" s="136" t="s">
        <v>1000</v>
      </c>
      <c r="C86" s="220" t="s">
        <v>883</v>
      </c>
      <c r="D86" s="42" t="s">
        <v>880</v>
      </c>
      <c r="E86" s="109" t="s">
        <v>1157</v>
      </c>
      <c r="F86" s="224">
        <v>1</v>
      </c>
      <c r="G86" s="72">
        <v>15.2789</v>
      </c>
      <c r="H86" s="271">
        <v>31</v>
      </c>
      <c r="I86" s="95"/>
      <c r="J86" s="42"/>
      <c r="K86" s="4"/>
      <c r="L86" s="4"/>
    </row>
    <row r="87" spans="1:12" ht="19.5" customHeight="1">
      <c r="A87" s="95" t="s">
        <v>906</v>
      </c>
      <c r="B87" s="97" t="s">
        <v>1072</v>
      </c>
      <c r="C87" s="81" t="s">
        <v>883</v>
      </c>
      <c r="D87" s="42" t="s">
        <v>880</v>
      </c>
      <c r="E87" s="55" t="s">
        <v>1157</v>
      </c>
      <c r="F87" s="137">
        <v>1</v>
      </c>
      <c r="G87" s="72">
        <v>1702.5390466666699</v>
      </c>
      <c r="H87" s="271" t="s">
        <v>1182</v>
      </c>
      <c r="I87" s="95"/>
      <c r="J87" s="42"/>
      <c r="K87" s="4"/>
      <c r="L87" s="4"/>
    </row>
    <row r="88" spans="1:12" s="26" customFormat="1" ht="19.5" customHeight="1">
      <c r="A88" s="286" t="s">
        <v>906</v>
      </c>
      <c r="B88" s="280" t="s">
        <v>1053</v>
      </c>
      <c r="C88" s="281" t="s">
        <v>883</v>
      </c>
      <c r="D88" s="282" t="s">
        <v>880</v>
      </c>
      <c r="E88" s="283" t="s">
        <v>1157</v>
      </c>
      <c r="F88" s="283">
        <v>1</v>
      </c>
      <c r="G88" s="284">
        <v>6.0293333333333303E-2</v>
      </c>
      <c r="H88" s="285" t="s">
        <v>1182</v>
      </c>
      <c r="I88" s="282"/>
      <c r="J88" s="286"/>
    </row>
    <row r="89" spans="1:12" ht="19.5" customHeight="1">
      <c r="A89" s="95" t="s">
        <v>906</v>
      </c>
      <c r="B89" s="136" t="s">
        <v>1001</v>
      </c>
      <c r="C89" s="221" t="s">
        <v>883</v>
      </c>
      <c r="D89" s="42" t="s">
        <v>880</v>
      </c>
      <c r="E89" s="273" t="s">
        <v>851</v>
      </c>
      <c r="F89" s="224">
        <v>1</v>
      </c>
      <c r="G89" s="72">
        <v>65208.031773333299</v>
      </c>
      <c r="H89" s="271" t="s">
        <v>1182</v>
      </c>
      <c r="I89" s="95"/>
      <c r="J89" s="42"/>
      <c r="K89" s="4"/>
      <c r="L89" s="4"/>
    </row>
    <row r="90" spans="1:12" ht="19.5" customHeight="1">
      <c r="A90" s="95" t="s">
        <v>906</v>
      </c>
      <c r="B90" s="136" t="s">
        <v>586</v>
      </c>
      <c r="C90" s="221" t="s">
        <v>883</v>
      </c>
      <c r="D90" s="42" t="s">
        <v>880</v>
      </c>
      <c r="E90" s="95" t="s">
        <v>856</v>
      </c>
      <c r="F90" s="224">
        <v>2</v>
      </c>
      <c r="G90" s="72">
        <v>20619.622189999998</v>
      </c>
      <c r="H90" s="271" t="s">
        <v>1182</v>
      </c>
      <c r="I90" s="95"/>
      <c r="J90" s="42"/>
      <c r="K90" s="4"/>
      <c r="L90" s="4"/>
    </row>
    <row r="91" spans="1:12" ht="19.5" customHeight="1">
      <c r="A91" s="95" t="s">
        <v>906</v>
      </c>
      <c r="B91" s="136" t="s">
        <v>1003</v>
      </c>
      <c r="C91" s="221" t="s">
        <v>883</v>
      </c>
      <c r="D91" s="42" t="s">
        <v>880</v>
      </c>
      <c r="E91" s="273" t="s">
        <v>857</v>
      </c>
      <c r="F91" s="224">
        <v>1</v>
      </c>
      <c r="G91" s="72">
        <v>2993.7295766666698</v>
      </c>
      <c r="H91" s="271">
        <v>17</v>
      </c>
      <c r="I91" s="95"/>
      <c r="J91" s="42"/>
      <c r="K91" s="4"/>
      <c r="L91" s="4"/>
    </row>
    <row r="92" spans="1:12" s="26" customFormat="1" ht="19.5" customHeight="1">
      <c r="A92" s="286" t="s">
        <v>906</v>
      </c>
      <c r="B92" s="280" t="s">
        <v>518</v>
      </c>
      <c r="C92" s="281" t="s">
        <v>883</v>
      </c>
      <c r="D92" s="282" t="s">
        <v>880</v>
      </c>
      <c r="E92" s="283" t="s">
        <v>1157</v>
      </c>
      <c r="F92" s="283">
        <v>2</v>
      </c>
      <c r="G92" s="284">
        <v>36.658250000000002</v>
      </c>
      <c r="H92" s="285" t="s">
        <v>1182</v>
      </c>
      <c r="I92" s="282"/>
      <c r="J92" s="286"/>
    </row>
    <row r="93" spans="1:12" ht="19.5" customHeight="1">
      <c r="A93" s="95" t="s">
        <v>906</v>
      </c>
      <c r="B93" s="136" t="s">
        <v>987</v>
      </c>
      <c r="C93" s="81" t="s">
        <v>883</v>
      </c>
      <c r="D93" s="42" t="s">
        <v>880</v>
      </c>
      <c r="E93" s="273" t="s">
        <v>858</v>
      </c>
      <c r="F93" s="224">
        <v>1</v>
      </c>
      <c r="G93" s="72">
        <v>1847.22841666667</v>
      </c>
      <c r="H93" s="271" t="s">
        <v>1182</v>
      </c>
      <c r="I93" s="95"/>
      <c r="J93" s="42"/>
      <c r="K93" s="4"/>
      <c r="L93" s="4"/>
    </row>
    <row r="94" spans="1:12" ht="19.5" customHeight="1">
      <c r="A94" s="95" t="s">
        <v>906</v>
      </c>
      <c r="B94" s="136" t="s">
        <v>1004</v>
      </c>
      <c r="C94" s="81" t="s">
        <v>883</v>
      </c>
      <c r="D94" s="42" t="s">
        <v>880</v>
      </c>
      <c r="E94" s="273" t="s">
        <v>1157</v>
      </c>
      <c r="F94" s="224">
        <v>2</v>
      </c>
      <c r="G94" s="72">
        <v>1584.06936666667</v>
      </c>
      <c r="H94" s="271" t="s">
        <v>1182</v>
      </c>
      <c r="I94" s="95"/>
      <c r="J94" s="42"/>
      <c r="K94" s="4"/>
      <c r="L94" s="4"/>
    </row>
    <row r="95" spans="1:12" ht="19.5" customHeight="1">
      <c r="A95" s="95" t="s">
        <v>906</v>
      </c>
      <c r="B95" s="136" t="s">
        <v>956</v>
      </c>
      <c r="C95" s="81" t="s">
        <v>883</v>
      </c>
      <c r="D95" s="42" t="s">
        <v>880</v>
      </c>
      <c r="E95" s="82" t="s">
        <v>1013</v>
      </c>
      <c r="F95" s="224">
        <v>1</v>
      </c>
      <c r="G95" s="72">
        <v>351.77172000000002</v>
      </c>
      <c r="H95" s="271">
        <v>62</v>
      </c>
      <c r="I95" s="95"/>
      <c r="J95" s="42"/>
      <c r="K95" s="4"/>
      <c r="L95" s="4"/>
    </row>
    <row r="96" spans="1:12" ht="19.5" customHeight="1">
      <c r="A96" s="95" t="s">
        <v>906</v>
      </c>
      <c r="B96" s="97" t="s">
        <v>1073</v>
      </c>
      <c r="C96" s="138" t="s">
        <v>883</v>
      </c>
      <c r="D96" s="42" t="s">
        <v>880</v>
      </c>
      <c r="E96" s="55" t="s">
        <v>1157</v>
      </c>
      <c r="F96" s="137">
        <v>2</v>
      </c>
      <c r="G96" s="72">
        <v>4132.1375866666704</v>
      </c>
      <c r="H96" s="271" t="s">
        <v>1182</v>
      </c>
      <c r="I96" s="95"/>
      <c r="J96" s="42"/>
      <c r="K96" s="4"/>
      <c r="L96" s="4"/>
    </row>
    <row r="97" spans="1:12" s="26" customFormat="1" ht="19.5" customHeight="1">
      <c r="A97" s="286" t="s">
        <v>906</v>
      </c>
      <c r="B97" s="280" t="s">
        <v>520</v>
      </c>
      <c r="C97" s="281" t="s">
        <v>883</v>
      </c>
      <c r="D97" s="282" t="s">
        <v>880</v>
      </c>
      <c r="E97" s="283" t="s">
        <v>1157</v>
      </c>
      <c r="F97" s="283">
        <v>1</v>
      </c>
      <c r="G97" s="284">
        <v>2.5055299999999998</v>
      </c>
      <c r="H97" s="285">
        <v>0.05</v>
      </c>
      <c r="I97" s="282"/>
      <c r="J97" s="286"/>
    </row>
    <row r="98" spans="1:12" s="26" customFormat="1" ht="19.5" customHeight="1">
      <c r="A98" s="286" t="s">
        <v>906</v>
      </c>
      <c r="B98" s="280" t="s">
        <v>521</v>
      </c>
      <c r="C98" s="281" t="s">
        <v>883</v>
      </c>
      <c r="D98" s="282" t="s">
        <v>880</v>
      </c>
      <c r="E98" s="283" t="s">
        <v>1175</v>
      </c>
      <c r="F98" s="283">
        <v>1</v>
      </c>
      <c r="G98" s="284">
        <v>0.51659666666666704</v>
      </c>
      <c r="H98" s="285" t="s">
        <v>1182</v>
      </c>
      <c r="I98" s="282"/>
      <c r="J98" s="286"/>
    </row>
    <row r="99" spans="1:12" s="26" customFormat="1" ht="19.5" customHeight="1">
      <c r="A99" s="286" t="s">
        <v>906</v>
      </c>
      <c r="B99" s="280" t="s">
        <v>1054</v>
      </c>
      <c r="C99" s="281" t="s">
        <v>883</v>
      </c>
      <c r="D99" s="282" t="s">
        <v>880</v>
      </c>
      <c r="E99" s="283" t="s">
        <v>856</v>
      </c>
      <c r="F99" s="283">
        <v>2</v>
      </c>
      <c r="G99" s="284">
        <v>15.4254266666667</v>
      </c>
      <c r="H99" s="285">
        <v>58</v>
      </c>
      <c r="I99" s="282"/>
      <c r="J99" s="286"/>
    </row>
    <row r="100" spans="1:12" ht="19.5" customHeight="1">
      <c r="A100" s="95" t="s">
        <v>906</v>
      </c>
      <c r="B100" s="97" t="s">
        <v>1030</v>
      </c>
      <c r="C100" s="138" t="s">
        <v>883</v>
      </c>
      <c r="D100" s="42" t="s">
        <v>880</v>
      </c>
      <c r="E100" s="95" t="s">
        <v>879</v>
      </c>
      <c r="F100" s="137">
        <v>2</v>
      </c>
      <c r="G100" s="72">
        <v>2328.9908966666699</v>
      </c>
      <c r="H100" s="271">
        <v>100</v>
      </c>
      <c r="I100" s="95"/>
      <c r="J100" s="42"/>
      <c r="K100" s="4"/>
      <c r="L100" s="4"/>
    </row>
    <row r="101" spans="1:12" ht="19.5" customHeight="1">
      <c r="A101" s="95" t="s">
        <v>906</v>
      </c>
      <c r="B101" s="97" t="s">
        <v>599</v>
      </c>
      <c r="C101" s="81" t="s">
        <v>883</v>
      </c>
      <c r="D101" s="42" t="s">
        <v>880</v>
      </c>
      <c r="E101" s="95" t="s">
        <v>851</v>
      </c>
      <c r="F101" s="224">
        <v>2</v>
      </c>
      <c r="G101" s="72">
        <v>14814.288406666699</v>
      </c>
      <c r="H101" s="271">
        <v>58</v>
      </c>
      <c r="I101" s="95"/>
      <c r="J101" s="42"/>
      <c r="K101" s="4"/>
      <c r="L101" s="4"/>
    </row>
    <row r="102" spans="1:12" s="26" customFormat="1" ht="19.5" customHeight="1">
      <c r="A102" s="286" t="s">
        <v>906</v>
      </c>
      <c r="B102" s="280" t="s">
        <v>1005</v>
      </c>
      <c r="C102" s="281" t="s">
        <v>883</v>
      </c>
      <c r="D102" s="282" t="s">
        <v>880</v>
      </c>
      <c r="E102" s="283" t="s">
        <v>879</v>
      </c>
      <c r="F102" s="283">
        <v>2</v>
      </c>
      <c r="G102" s="284">
        <v>0</v>
      </c>
      <c r="H102" s="285">
        <v>100</v>
      </c>
      <c r="I102" s="282"/>
      <c r="J102" s="286"/>
    </row>
    <row r="103" spans="1:12" ht="19.5" customHeight="1">
      <c r="A103" s="95" t="s">
        <v>906</v>
      </c>
      <c r="B103" s="136" t="s">
        <v>522</v>
      </c>
      <c r="C103" s="81" t="s">
        <v>883</v>
      </c>
      <c r="D103" s="42" t="s">
        <v>880</v>
      </c>
      <c r="E103" s="273" t="s">
        <v>1157</v>
      </c>
      <c r="F103" s="224">
        <v>2</v>
      </c>
      <c r="G103" s="72">
        <v>3212.8641166666698</v>
      </c>
      <c r="H103" s="271" t="s">
        <v>1182</v>
      </c>
      <c r="I103" s="95"/>
      <c r="J103" s="42"/>
      <c r="K103" s="4"/>
      <c r="L103" s="4"/>
    </row>
    <row r="104" spans="1:12" ht="19.5" customHeight="1">
      <c r="A104" s="95" t="s">
        <v>906</v>
      </c>
      <c r="B104" s="97" t="s">
        <v>1075</v>
      </c>
      <c r="C104" s="138" t="s">
        <v>883</v>
      </c>
      <c r="D104" s="42" t="s">
        <v>880</v>
      </c>
      <c r="E104" s="55" t="s">
        <v>1157</v>
      </c>
      <c r="F104" s="137">
        <v>2</v>
      </c>
      <c r="G104" s="72">
        <v>109.298466666667</v>
      </c>
      <c r="H104" s="271" t="s">
        <v>1182</v>
      </c>
      <c r="I104" s="95"/>
      <c r="J104" s="42"/>
      <c r="K104" s="4"/>
      <c r="L104" s="4"/>
    </row>
    <row r="105" spans="1:12" ht="19.5" customHeight="1">
      <c r="A105" s="95" t="s">
        <v>906</v>
      </c>
      <c r="B105" s="162" t="s">
        <v>965</v>
      </c>
      <c r="C105" s="81" t="s">
        <v>883</v>
      </c>
      <c r="D105" s="42" t="s">
        <v>943</v>
      </c>
      <c r="E105" s="82" t="s">
        <v>859</v>
      </c>
      <c r="F105" s="98">
        <v>1</v>
      </c>
      <c r="G105" s="72">
        <v>12.929</v>
      </c>
      <c r="H105" s="271" t="s">
        <v>1182</v>
      </c>
      <c r="I105" s="51"/>
      <c r="J105" s="42"/>
      <c r="K105" s="4"/>
      <c r="L105" s="4"/>
    </row>
    <row r="106" spans="1:12" ht="19.5" customHeight="1">
      <c r="A106" s="95" t="s">
        <v>906</v>
      </c>
      <c r="B106" s="162" t="s">
        <v>965</v>
      </c>
      <c r="C106" s="81" t="s">
        <v>883</v>
      </c>
      <c r="D106" s="42" t="s">
        <v>943</v>
      </c>
      <c r="E106" s="82" t="s">
        <v>1022</v>
      </c>
      <c r="F106" s="98">
        <v>1</v>
      </c>
      <c r="G106" s="72">
        <v>817.21789999999999</v>
      </c>
      <c r="H106" s="271">
        <v>34</v>
      </c>
      <c r="I106" s="51"/>
      <c r="J106" s="42"/>
      <c r="K106" s="4"/>
      <c r="L106" s="4"/>
    </row>
    <row r="107" spans="1:12" ht="19.5" customHeight="1">
      <c r="A107" s="42" t="s">
        <v>906</v>
      </c>
      <c r="B107" s="41" t="s">
        <v>965</v>
      </c>
      <c r="C107" s="69" t="s">
        <v>883</v>
      </c>
      <c r="D107" s="95" t="s">
        <v>943</v>
      </c>
      <c r="E107" s="37" t="s">
        <v>1021</v>
      </c>
      <c r="F107" s="206">
        <v>1</v>
      </c>
      <c r="G107" s="72">
        <v>179.38990000000001</v>
      </c>
      <c r="H107" s="271" t="s">
        <v>1182</v>
      </c>
      <c r="I107" s="51"/>
      <c r="J107" s="42"/>
    </row>
    <row r="108" spans="1:12" ht="19.5" customHeight="1">
      <c r="A108" s="42" t="s">
        <v>906</v>
      </c>
      <c r="B108" s="41" t="s">
        <v>1010</v>
      </c>
      <c r="C108" s="69" t="s">
        <v>883</v>
      </c>
      <c r="D108" s="95" t="s">
        <v>943</v>
      </c>
      <c r="E108" s="140" t="s">
        <v>1021</v>
      </c>
      <c r="F108" s="133">
        <v>2</v>
      </c>
      <c r="G108" s="72">
        <v>73.385333333333307</v>
      </c>
      <c r="H108" s="271">
        <v>0</v>
      </c>
      <c r="I108" s="95"/>
      <c r="J108" s="42"/>
    </row>
    <row r="109" spans="1:12" ht="19.5" customHeight="1">
      <c r="A109" s="42" t="s">
        <v>906</v>
      </c>
      <c r="B109" s="58" t="s">
        <v>1009</v>
      </c>
      <c r="C109" s="69" t="s">
        <v>883</v>
      </c>
      <c r="D109" s="95" t="s">
        <v>943</v>
      </c>
      <c r="E109" s="37" t="s">
        <v>1076</v>
      </c>
      <c r="F109" s="133">
        <v>1</v>
      </c>
      <c r="G109" s="72">
        <v>288.032733333333</v>
      </c>
      <c r="H109" s="271">
        <v>0</v>
      </c>
      <c r="I109" s="95"/>
      <c r="J109" s="42"/>
    </row>
    <row r="110" spans="1:12" s="26" customFormat="1" ht="19.5" customHeight="1">
      <c r="A110" s="286" t="s">
        <v>906</v>
      </c>
      <c r="B110" s="280" t="s">
        <v>1176</v>
      </c>
      <c r="C110" s="281" t="s">
        <v>883</v>
      </c>
      <c r="D110" s="282" t="s">
        <v>943</v>
      </c>
      <c r="E110" s="283" t="s">
        <v>1025</v>
      </c>
      <c r="F110" s="283">
        <v>2</v>
      </c>
      <c r="G110" s="284">
        <v>89.920666666666705</v>
      </c>
      <c r="H110" s="285">
        <v>0</v>
      </c>
      <c r="I110" s="282"/>
      <c r="J110" s="286"/>
    </row>
    <row r="111" spans="1:12" s="26" customFormat="1" ht="19.5" customHeight="1">
      <c r="A111" s="286" t="s">
        <v>906</v>
      </c>
      <c r="B111" s="280" t="s">
        <v>1026</v>
      </c>
      <c r="C111" s="281" t="s">
        <v>883</v>
      </c>
      <c r="D111" s="282" t="s">
        <v>943</v>
      </c>
      <c r="E111" s="283" t="s">
        <v>866</v>
      </c>
      <c r="F111" s="283">
        <v>2</v>
      </c>
      <c r="G111" s="284">
        <v>0</v>
      </c>
      <c r="H111" s="285" t="s">
        <v>1182</v>
      </c>
      <c r="I111" s="282"/>
      <c r="J111" s="286"/>
    </row>
    <row r="112" spans="1:12" s="26" customFormat="1" ht="19.5" customHeight="1">
      <c r="A112" s="286" t="s">
        <v>906</v>
      </c>
      <c r="B112" s="280" t="s">
        <v>515</v>
      </c>
      <c r="C112" s="281" t="s">
        <v>883</v>
      </c>
      <c r="D112" s="282" t="s">
        <v>943</v>
      </c>
      <c r="E112" s="283" t="s">
        <v>1177</v>
      </c>
      <c r="F112" s="283">
        <v>1</v>
      </c>
      <c r="G112" s="284">
        <v>0</v>
      </c>
      <c r="H112" s="285" t="s">
        <v>1182</v>
      </c>
      <c r="I112" s="282"/>
      <c r="J112" s="286"/>
    </row>
    <row r="113" spans="1:10" ht="19.5" customHeight="1">
      <c r="A113" s="286" t="s">
        <v>906</v>
      </c>
      <c r="B113" s="280" t="s">
        <v>515</v>
      </c>
      <c r="C113" s="281" t="s">
        <v>883</v>
      </c>
      <c r="D113" s="282" t="s">
        <v>943</v>
      </c>
      <c r="E113" s="283" t="s">
        <v>1022</v>
      </c>
      <c r="F113" s="283">
        <v>1</v>
      </c>
      <c r="G113" s="284">
        <v>0</v>
      </c>
      <c r="H113" s="285" t="s">
        <v>1182</v>
      </c>
      <c r="I113" s="282"/>
      <c r="J113" s="286"/>
    </row>
    <row r="114" spans="1:10" ht="19.5" customHeight="1">
      <c r="A114" s="42" t="s">
        <v>906</v>
      </c>
      <c r="B114" s="43" t="s">
        <v>848</v>
      </c>
      <c r="C114" s="81" t="s">
        <v>883</v>
      </c>
      <c r="D114" s="95" t="s">
        <v>943</v>
      </c>
      <c r="E114" s="290" t="s">
        <v>860</v>
      </c>
      <c r="F114" s="133">
        <v>1</v>
      </c>
      <c r="G114" s="72">
        <v>867.26254666666705</v>
      </c>
      <c r="H114" s="271" t="s">
        <v>1182</v>
      </c>
      <c r="I114" s="95"/>
      <c r="J114" s="42"/>
    </row>
    <row r="115" spans="1:10" ht="19.5" customHeight="1">
      <c r="A115" s="42" t="s">
        <v>906</v>
      </c>
      <c r="B115" s="58" t="s">
        <v>988</v>
      </c>
      <c r="C115" s="81" t="s">
        <v>883</v>
      </c>
      <c r="D115" s="95" t="s">
        <v>943</v>
      </c>
      <c r="E115" s="291" t="s">
        <v>1077</v>
      </c>
      <c r="F115" s="133">
        <v>1</v>
      </c>
      <c r="G115" s="72">
        <v>2110.52943333333</v>
      </c>
      <c r="H115" s="271" t="s">
        <v>1183</v>
      </c>
      <c r="I115" s="95"/>
      <c r="J115" s="42"/>
    </row>
    <row r="116" spans="1:10" ht="19.5" customHeight="1">
      <c r="A116" s="42" t="s">
        <v>906</v>
      </c>
      <c r="B116" s="43" t="s">
        <v>1008</v>
      </c>
      <c r="C116" s="69" t="s">
        <v>883</v>
      </c>
      <c r="D116" s="95" t="s">
        <v>943</v>
      </c>
      <c r="E116" s="291" t="s">
        <v>1023</v>
      </c>
      <c r="F116" s="133">
        <v>1</v>
      </c>
      <c r="G116" s="72">
        <v>752.84733000000006</v>
      </c>
      <c r="H116" s="271" t="s">
        <v>1182</v>
      </c>
      <c r="I116" s="95"/>
      <c r="J116" s="134"/>
    </row>
    <row r="117" spans="1:10" ht="19.5" customHeight="1">
      <c r="A117" s="42" t="s">
        <v>906</v>
      </c>
      <c r="B117" s="43" t="s">
        <v>1008</v>
      </c>
      <c r="C117" s="69" t="s">
        <v>883</v>
      </c>
      <c r="D117" s="95" t="s">
        <v>943</v>
      </c>
      <c r="E117" s="291" t="s">
        <v>1022</v>
      </c>
      <c r="F117" s="133">
        <v>1</v>
      </c>
      <c r="G117" s="72">
        <v>4508.82146333333</v>
      </c>
      <c r="H117" s="271" t="s">
        <v>1184</v>
      </c>
      <c r="I117" s="95"/>
      <c r="J117" s="95"/>
    </row>
    <row r="118" spans="1:10" ht="19.5" customHeight="1">
      <c r="A118" s="42" t="s">
        <v>906</v>
      </c>
      <c r="B118" s="135" t="s">
        <v>1008</v>
      </c>
      <c r="C118" s="69" t="s">
        <v>883</v>
      </c>
      <c r="D118" s="95" t="s">
        <v>943</v>
      </c>
      <c r="E118" s="291" t="s">
        <v>1024</v>
      </c>
      <c r="F118" s="288">
        <v>1</v>
      </c>
      <c r="G118" s="72">
        <v>3983.85613666667</v>
      </c>
      <c r="H118" s="271" t="s">
        <v>1185</v>
      </c>
      <c r="I118" s="95"/>
      <c r="J118" s="95"/>
    </row>
    <row r="119" spans="1:10" ht="19.5" customHeight="1">
      <c r="A119" s="42" t="s">
        <v>906</v>
      </c>
      <c r="B119" s="91" t="s">
        <v>1014</v>
      </c>
      <c r="C119" s="141" t="s">
        <v>602</v>
      </c>
      <c r="D119" s="55" t="s">
        <v>867</v>
      </c>
      <c r="E119" s="291" t="s">
        <v>1078</v>
      </c>
      <c r="F119" s="289">
        <v>1</v>
      </c>
      <c r="G119" s="137">
        <v>2463.99413333333</v>
      </c>
      <c r="H119" s="98">
        <v>103</v>
      </c>
      <c r="I119" s="95"/>
      <c r="J119" s="95"/>
    </row>
    <row r="120" spans="1:10" ht="19.5" customHeight="1">
      <c r="A120" s="286" t="s">
        <v>906</v>
      </c>
      <c r="B120" s="280" t="s">
        <v>1040</v>
      </c>
      <c r="C120" s="281" t="s">
        <v>602</v>
      </c>
      <c r="D120" s="282" t="s">
        <v>867</v>
      </c>
      <c r="E120" s="283" t="s">
        <v>1078</v>
      </c>
      <c r="F120" s="283">
        <v>2</v>
      </c>
      <c r="G120" s="284">
        <v>0</v>
      </c>
      <c r="H120" s="285" t="s">
        <v>1182</v>
      </c>
      <c r="I120" s="282"/>
      <c r="J120" s="286"/>
    </row>
    <row r="121" spans="1:10" ht="19.5" customHeight="1">
      <c r="A121" s="286" t="s">
        <v>906</v>
      </c>
      <c r="B121" s="280" t="s">
        <v>504</v>
      </c>
      <c r="C121" s="281" t="s">
        <v>602</v>
      </c>
      <c r="D121" s="282" t="s">
        <v>867</v>
      </c>
      <c r="E121" s="283" t="s">
        <v>1078</v>
      </c>
      <c r="F121" s="283">
        <v>1</v>
      </c>
      <c r="G121" s="284">
        <v>0</v>
      </c>
      <c r="H121" s="285" t="s">
        <v>1182</v>
      </c>
      <c r="I121" s="282"/>
      <c r="J121" s="286"/>
    </row>
    <row r="122" spans="1:10" ht="19.5" customHeight="1">
      <c r="A122" s="286" t="s">
        <v>906</v>
      </c>
      <c r="B122" s="280" t="s">
        <v>1059</v>
      </c>
      <c r="C122" s="281" t="s">
        <v>602</v>
      </c>
      <c r="D122" s="282" t="s">
        <v>867</v>
      </c>
      <c r="E122" s="283" t="s">
        <v>1078</v>
      </c>
      <c r="F122" s="283">
        <v>1</v>
      </c>
      <c r="G122" s="284">
        <v>0</v>
      </c>
      <c r="H122" s="285" t="s">
        <v>1182</v>
      </c>
      <c r="I122" s="282"/>
      <c r="J122" s="286"/>
    </row>
    <row r="123" spans="1:10" ht="19.5" customHeight="1">
      <c r="A123" s="286" t="s">
        <v>906</v>
      </c>
      <c r="B123" s="280" t="s">
        <v>1165</v>
      </c>
      <c r="C123" s="281" t="s">
        <v>602</v>
      </c>
      <c r="D123" s="282" t="s">
        <v>867</v>
      </c>
      <c r="E123" s="283" t="s">
        <v>1186</v>
      </c>
      <c r="F123" s="283">
        <v>1</v>
      </c>
      <c r="G123" s="284">
        <v>0</v>
      </c>
      <c r="H123" s="285" t="s">
        <v>1182</v>
      </c>
      <c r="I123" s="282"/>
      <c r="J123" s="286"/>
    </row>
    <row r="124" spans="1:10" ht="19.5" customHeight="1">
      <c r="A124" s="286" t="s">
        <v>906</v>
      </c>
      <c r="B124" s="280" t="s">
        <v>1061</v>
      </c>
      <c r="C124" s="281" t="s">
        <v>602</v>
      </c>
      <c r="D124" s="282" t="s">
        <v>867</v>
      </c>
      <c r="E124" s="283" t="s">
        <v>1078</v>
      </c>
      <c r="F124" s="283">
        <v>2</v>
      </c>
      <c r="G124" s="284">
        <v>0</v>
      </c>
      <c r="H124" s="285" t="s">
        <v>1182</v>
      </c>
      <c r="I124" s="282"/>
      <c r="J124" s="286"/>
    </row>
    <row r="125" spans="1:10" ht="19.5" customHeight="1">
      <c r="A125" s="286" t="s">
        <v>906</v>
      </c>
      <c r="B125" s="280" t="s">
        <v>587</v>
      </c>
      <c r="C125" s="281" t="s">
        <v>602</v>
      </c>
      <c r="D125" s="282" t="s">
        <v>867</v>
      </c>
      <c r="E125" s="283" t="s">
        <v>1078</v>
      </c>
      <c r="F125" s="283">
        <v>1</v>
      </c>
      <c r="G125" s="284">
        <v>109.432666666667</v>
      </c>
      <c r="H125" s="285" t="s">
        <v>1182</v>
      </c>
      <c r="I125" s="282"/>
      <c r="J125" s="286"/>
    </row>
    <row r="126" spans="1:10" ht="19.5" customHeight="1">
      <c r="A126" s="286" t="s">
        <v>906</v>
      </c>
      <c r="B126" s="280" t="s">
        <v>1063</v>
      </c>
      <c r="C126" s="281" t="s">
        <v>602</v>
      </c>
      <c r="D126" s="282" t="s">
        <v>867</v>
      </c>
      <c r="E126" s="283" t="s">
        <v>1078</v>
      </c>
      <c r="F126" s="283">
        <v>1</v>
      </c>
      <c r="G126" s="284">
        <v>0</v>
      </c>
      <c r="H126" s="285" t="s">
        <v>1182</v>
      </c>
      <c r="I126" s="282"/>
      <c r="J126" s="286"/>
    </row>
    <row r="127" spans="1:10" ht="19.5" customHeight="1">
      <c r="A127" s="286" t="s">
        <v>906</v>
      </c>
      <c r="B127" s="280" t="s">
        <v>1036</v>
      </c>
      <c r="C127" s="281" t="s">
        <v>602</v>
      </c>
      <c r="D127" s="282" t="s">
        <v>867</v>
      </c>
      <c r="E127" s="283" t="s">
        <v>1078</v>
      </c>
      <c r="F127" s="283">
        <v>1</v>
      </c>
      <c r="G127" s="284">
        <v>0</v>
      </c>
      <c r="H127" s="285" t="s">
        <v>1182</v>
      </c>
      <c r="I127" s="282"/>
      <c r="J127" s="286"/>
    </row>
    <row r="128" spans="1:10" ht="19.5" customHeight="1">
      <c r="A128" s="286" t="s">
        <v>906</v>
      </c>
      <c r="B128" s="280" t="s">
        <v>1065</v>
      </c>
      <c r="C128" s="281" t="s">
        <v>602</v>
      </c>
      <c r="D128" s="282" t="s">
        <v>867</v>
      </c>
      <c r="E128" s="283" t="s">
        <v>1078</v>
      </c>
      <c r="F128" s="283">
        <v>1</v>
      </c>
      <c r="G128" s="284">
        <v>0</v>
      </c>
      <c r="H128" s="285" t="s">
        <v>1182</v>
      </c>
      <c r="I128" s="282"/>
      <c r="J128" s="286"/>
    </row>
    <row r="129" spans="1:10" ht="19.5" customHeight="1">
      <c r="A129" s="286" t="s">
        <v>906</v>
      </c>
      <c r="B129" s="280" t="s">
        <v>1167</v>
      </c>
      <c r="C129" s="281" t="s">
        <v>602</v>
      </c>
      <c r="D129" s="282" t="s">
        <v>867</v>
      </c>
      <c r="E129" s="283" t="s">
        <v>1078</v>
      </c>
      <c r="F129" s="283">
        <v>2</v>
      </c>
      <c r="G129" s="284">
        <v>0</v>
      </c>
      <c r="H129" s="285" t="s">
        <v>1182</v>
      </c>
      <c r="I129" s="282"/>
      <c r="J129" s="286"/>
    </row>
    <row r="130" spans="1:10" ht="19.5" customHeight="1">
      <c r="A130" s="286" t="s">
        <v>906</v>
      </c>
      <c r="B130" s="280" t="s">
        <v>992</v>
      </c>
      <c r="C130" s="281" t="s">
        <v>602</v>
      </c>
      <c r="D130" s="282" t="s">
        <v>867</v>
      </c>
      <c r="E130" s="283" t="s">
        <v>1078</v>
      </c>
      <c r="F130" s="283">
        <v>2</v>
      </c>
      <c r="G130" s="284">
        <v>1E-3</v>
      </c>
      <c r="H130" s="285" t="s">
        <v>1182</v>
      </c>
      <c r="I130" s="282"/>
      <c r="J130" s="286"/>
    </row>
    <row r="131" spans="1:10" ht="19.5" customHeight="1">
      <c r="A131" s="286" t="s">
        <v>906</v>
      </c>
      <c r="B131" s="280" t="s">
        <v>588</v>
      </c>
      <c r="C131" s="281" t="s">
        <v>602</v>
      </c>
      <c r="D131" s="282" t="s">
        <v>867</v>
      </c>
      <c r="E131" s="283" t="s">
        <v>1078</v>
      </c>
      <c r="F131" s="283">
        <v>1</v>
      </c>
      <c r="G131" s="284">
        <v>2.5329999999999999</v>
      </c>
      <c r="H131" s="285" t="s">
        <v>1182</v>
      </c>
      <c r="I131" s="282"/>
      <c r="J131" s="286"/>
    </row>
    <row r="132" spans="1:10" ht="19.5" customHeight="1">
      <c r="A132" s="286" t="s">
        <v>906</v>
      </c>
      <c r="B132" s="280" t="s">
        <v>996</v>
      </c>
      <c r="C132" s="281" t="s">
        <v>602</v>
      </c>
      <c r="D132" s="282" t="s">
        <v>867</v>
      </c>
      <c r="E132" s="283" t="s">
        <v>1078</v>
      </c>
      <c r="F132" s="283">
        <v>1</v>
      </c>
      <c r="G132" s="284">
        <v>171.89191666666699</v>
      </c>
      <c r="H132" s="285" t="s">
        <v>1182</v>
      </c>
      <c r="I132" s="282"/>
      <c r="J132" s="286"/>
    </row>
    <row r="133" spans="1:10" ht="19.5" customHeight="1">
      <c r="A133" s="286" t="s">
        <v>906</v>
      </c>
      <c r="B133" s="280" t="s">
        <v>957</v>
      </c>
      <c r="C133" s="281" t="s">
        <v>602</v>
      </c>
      <c r="D133" s="282" t="s">
        <v>867</v>
      </c>
      <c r="E133" s="283" t="s">
        <v>1078</v>
      </c>
      <c r="F133" s="283">
        <v>1</v>
      </c>
      <c r="G133" s="284">
        <v>300.59986666666703</v>
      </c>
      <c r="H133" s="285" t="s">
        <v>1182</v>
      </c>
      <c r="I133" s="282"/>
      <c r="J133" s="286"/>
    </row>
    <row r="134" spans="1:10" ht="19.5" customHeight="1">
      <c r="A134" s="286" t="s">
        <v>906</v>
      </c>
      <c r="B134" s="280" t="s">
        <v>1035</v>
      </c>
      <c r="C134" s="281" t="s">
        <v>602</v>
      </c>
      <c r="D134" s="282" t="s">
        <v>867</v>
      </c>
      <c r="E134" s="283" t="s">
        <v>1078</v>
      </c>
      <c r="F134" s="283">
        <v>1</v>
      </c>
      <c r="G134" s="284">
        <v>0</v>
      </c>
      <c r="H134" s="285" t="s">
        <v>1182</v>
      </c>
      <c r="I134" s="282"/>
      <c r="J134" s="286"/>
    </row>
    <row r="135" spans="1:10" ht="19.5" customHeight="1">
      <c r="A135" s="286" t="s">
        <v>906</v>
      </c>
      <c r="B135" s="280" t="s">
        <v>589</v>
      </c>
      <c r="C135" s="281" t="s">
        <v>602</v>
      </c>
      <c r="D135" s="282" t="s">
        <v>867</v>
      </c>
      <c r="E135" s="283" t="s">
        <v>1078</v>
      </c>
      <c r="F135" s="283">
        <v>1</v>
      </c>
      <c r="G135" s="284">
        <v>0</v>
      </c>
      <c r="H135" s="285" t="s">
        <v>1182</v>
      </c>
      <c r="I135" s="282"/>
      <c r="J135" s="286"/>
    </row>
    <row r="136" spans="1:10" ht="19.5" customHeight="1">
      <c r="A136" s="286" t="s">
        <v>906</v>
      </c>
      <c r="B136" s="280" t="s">
        <v>590</v>
      </c>
      <c r="C136" s="281" t="s">
        <v>602</v>
      </c>
      <c r="D136" s="282" t="s">
        <v>867</v>
      </c>
      <c r="E136" s="283" t="s">
        <v>1078</v>
      </c>
      <c r="F136" s="283">
        <v>1</v>
      </c>
      <c r="G136" s="284">
        <v>0</v>
      </c>
      <c r="H136" s="285" t="s">
        <v>1182</v>
      </c>
      <c r="I136" s="282"/>
      <c r="J136" s="286"/>
    </row>
    <row r="137" spans="1:10" ht="19.5" customHeight="1">
      <c r="A137" s="286" t="s">
        <v>906</v>
      </c>
      <c r="B137" s="280" t="s">
        <v>517</v>
      </c>
      <c r="C137" s="281" t="s">
        <v>602</v>
      </c>
      <c r="D137" s="282" t="s">
        <v>867</v>
      </c>
      <c r="E137" s="283" t="s">
        <v>1078</v>
      </c>
      <c r="F137" s="283">
        <v>1</v>
      </c>
      <c r="G137" s="284">
        <v>0</v>
      </c>
      <c r="H137" s="285" t="s">
        <v>1182</v>
      </c>
      <c r="I137" s="282"/>
      <c r="J137" s="286"/>
    </row>
    <row r="138" spans="1:10" ht="19.5" customHeight="1">
      <c r="A138" s="286" t="s">
        <v>906</v>
      </c>
      <c r="B138" s="280" t="s">
        <v>1072</v>
      </c>
      <c r="C138" s="281" t="s">
        <v>602</v>
      </c>
      <c r="D138" s="282" t="s">
        <v>867</v>
      </c>
      <c r="E138" s="283" t="s">
        <v>1078</v>
      </c>
      <c r="F138" s="283">
        <v>1</v>
      </c>
      <c r="G138" s="284">
        <v>12.8079066666667</v>
      </c>
      <c r="H138" s="285" t="s">
        <v>1182</v>
      </c>
      <c r="I138" s="282"/>
      <c r="J138" s="286"/>
    </row>
    <row r="139" spans="1:10" ht="19.5" customHeight="1">
      <c r="A139" s="286" t="s">
        <v>906</v>
      </c>
      <c r="B139" s="280" t="s">
        <v>591</v>
      </c>
      <c r="C139" s="281" t="s">
        <v>602</v>
      </c>
      <c r="D139" s="282" t="s">
        <v>867</v>
      </c>
      <c r="E139" s="283" t="s">
        <v>1078</v>
      </c>
      <c r="F139" s="283">
        <v>1</v>
      </c>
      <c r="G139" s="284">
        <v>0</v>
      </c>
      <c r="H139" s="285" t="s">
        <v>1182</v>
      </c>
      <c r="I139" s="282"/>
      <c r="J139" s="286"/>
    </row>
    <row r="140" spans="1:10" ht="19.5" customHeight="1">
      <c r="A140" s="286" t="s">
        <v>906</v>
      </c>
      <c r="B140" s="280" t="s">
        <v>592</v>
      </c>
      <c r="C140" s="281" t="s">
        <v>602</v>
      </c>
      <c r="D140" s="282" t="s">
        <v>867</v>
      </c>
      <c r="E140" s="283" t="s">
        <v>1078</v>
      </c>
      <c r="F140" s="283">
        <v>1</v>
      </c>
      <c r="G140" s="284">
        <v>0</v>
      </c>
      <c r="H140" s="285" t="s">
        <v>1182</v>
      </c>
      <c r="I140" s="282"/>
      <c r="J140" s="286"/>
    </row>
    <row r="141" spans="1:10" ht="19.5" customHeight="1">
      <c r="A141" s="286" t="s">
        <v>906</v>
      </c>
      <c r="B141" s="280" t="s">
        <v>1038</v>
      </c>
      <c r="C141" s="281" t="s">
        <v>602</v>
      </c>
      <c r="D141" s="282" t="s">
        <v>867</v>
      </c>
      <c r="E141" s="283" t="s">
        <v>1078</v>
      </c>
      <c r="F141" s="283">
        <v>1</v>
      </c>
      <c r="G141" s="284">
        <v>0</v>
      </c>
      <c r="H141" s="285" t="s">
        <v>1182</v>
      </c>
      <c r="I141" s="282"/>
      <c r="J141" s="286"/>
    </row>
    <row r="142" spans="1:10" ht="19.5" customHeight="1">
      <c r="A142" s="42" t="s">
        <v>906</v>
      </c>
      <c r="B142" s="219" t="s">
        <v>1001</v>
      </c>
      <c r="C142" s="141" t="s">
        <v>602</v>
      </c>
      <c r="D142" s="35" t="s">
        <v>867</v>
      </c>
      <c r="E142" s="42" t="s">
        <v>1078</v>
      </c>
      <c r="F142" s="98">
        <v>1</v>
      </c>
      <c r="G142" s="137">
        <v>39.769066666666703</v>
      </c>
      <c r="H142" s="98" t="s">
        <v>1182</v>
      </c>
      <c r="I142" s="95"/>
      <c r="J142" s="79"/>
    </row>
    <row r="143" spans="1:10" ht="19.5" customHeight="1">
      <c r="A143" s="286" t="s">
        <v>906</v>
      </c>
      <c r="B143" s="280" t="s">
        <v>593</v>
      </c>
      <c r="C143" s="281" t="s">
        <v>602</v>
      </c>
      <c r="D143" s="282" t="s">
        <v>867</v>
      </c>
      <c r="E143" s="283" t="s">
        <v>1078</v>
      </c>
      <c r="F143" s="283">
        <v>1</v>
      </c>
      <c r="G143" s="284">
        <v>0</v>
      </c>
      <c r="H143" s="285" t="s">
        <v>1182</v>
      </c>
      <c r="I143" s="282"/>
      <c r="J143" s="286"/>
    </row>
    <row r="144" spans="1:10" ht="19.5" customHeight="1">
      <c r="A144" s="286" t="s">
        <v>906</v>
      </c>
      <c r="B144" s="280" t="s">
        <v>594</v>
      </c>
      <c r="C144" s="281" t="s">
        <v>602</v>
      </c>
      <c r="D144" s="282" t="s">
        <v>867</v>
      </c>
      <c r="E144" s="283" t="s">
        <v>1078</v>
      </c>
      <c r="F144" s="283">
        <v>1</v>
      </c>
      <c r="G144" s="284">
        <v>3.028</v>
      </c>
      <c r="H144" s="285" t="s">
        <v>1182</v>
      </c>
      <c r="I144" s="282"/>
      <c r="J144" s="286"/>
    </row>
    <row r="145" spans="1:12" ht="19.5" customHeight="1">
      <c r="A145" s="42" t="s">
        <v>906</v>
      </c>
      <c r="B145" s="219" t="s">
        <v>1002</v>
      </c>
      <c r="C145" s="141" t="s">
        <v>602</v>
      </c>
      <c r="D145" s="35" t="s">
        <v>867</v>
      </c>
      <c r="E145" s="35" t="s">
        <v>1078</v>
      </c>
      <c r="F145" s="30">
        <v>1</v>
      </c>
      <c r="G145" s="137">
        <v>704.82893999999999</v>
      </c>
      <c r="H145" s="98" t="s">
        <v>1182</v>
      </c>
      <c r="I145" s="95"/>
      <c r="J145" s="42"/>
      <c r="K145" s="4"/>
      <c r="L145" s="4"/>
    </row>
    <row r="146" spans="1:12" ht="19.5" customHeight="1">
      <c r="A146" s="42" t="s">
        <v>906</v>
      </c>
      <c r="B146" s="219" t="s">
        <v>1002</v>
      </c>
      <c r="C146" s="141" t="s">
        <v>602</v>
      </c>
      <c r="D146" s="35" t="s">
        <v>867</v>
      </c>
      <c r="E146" s="42" t="s">
        <v>1078</v>
      </c>
      <c r="F146" s="30">
        <v>1</v>
      </c>
      <c r="G146" s="137">
        <v>236.9392</v>
      </c>
      <c r="H146" s="98" t="s">
        <v>1182</v>
      </c>
      <c r="I146" s="95"/>
      <c r="J146" s="42"/>
      <c r="K146" s="4"/>
      <c r="L146" s="4"/>
    </row>
    <row r="147" spans="1:12" s="26" customFormat="1" ht="19.5" customHeight="1">
      <c r="A147" s="286" t="s">
        <v>906</v>
      </c>
      <c r="B147" s="280" t="s">
        <v>595</v>
      </c>
      <c r="C147" s="281" t="s">
        <v>602</v>
      </c>
      <c r="D147" s="282" t="s">
        <v>867</v>
      </c>
      <c r="E147" s="283" t="s">
        <v>1078</v>
      </c>
      <c r="F147" s="283">
        <v>1</v>
      </c>
      <c r="G147" s="284">
        <v>0</v>
      </c>
      <c r="H147" s="285" t="s">
        <v>1182</v>
      </c>
      <c r="I147" s="282"/>
      <c r="J147" s="286"/>
    </row>
    <row r="148" spans="1:12" s="26" customFormat="1" ht="19.5" customHeight="1">
      <c r="A148" s="286" t="s">
        <v>906</v>
      </c>
      <c r="B148" s="280" t="s">
        <v>1019</v>
      </c>
      <c r="C148" s="281" t="s">
        <v>602</v>
      </c>
      <c r="D148" s="282" t="s">
        <v>867</v>
      </c>
      <c r="E148" s="283" t="s">
        <v>1078</v>
      </c>
      <c r="F148" s="283">
        <v>1</v>
      </c>
      <c r="G148" s="284">
        <v>76.116543333333297</v>
      </c>
      <c r="H148" s="285" t="s">
        <v>1182</v>
      </c>
      <c r="I148" s="282"/>
      <c r="J148" s="286"/>
    </row>
    <row r="149" spans="1:12" s="26" customFormat="1" ht="19.5" customHeight="1">
      <c r="A149" s="286" t="s">
        <v>906</v>
      </c>
      <c r="B149" s="280" t="s">
        <v>596</v>
      </c>
      <c r="C149" s="281" t="s">
        <v>602</v>
      </c>
      <c r="D149" s="282" t="s">
        <v>867</v>
      </c>
      <c r="E149" s="283" t="s">
        <v>1078</v>
      </c>
      <c r="F149" s="283">
        <v>1</v>
      </c>
      <c r="G149" s="284">
        <v>8.9131999999999998</v>
      </c>
      <c r="H149" s="285" t="s">
        <v>1182</v>
      </c>
      <c r="I149" s="282"/>
      <c r="J149" s="286"/>
    </row>
    <row r="150" spans="1:12" s="26" customFormat="1" ht="19.5" customHeight="1">
      <c r="A150" s="286" t="s">
        <v>906</v>
      </c>
      <c r="B150" s="280" t="s">
        <v>1074</v>
      </c>
      <c r="C150" s="281" t="s">
        <v>602</v>
      </c>
      <c r="D150" s="282" t="s">
        <v>867</v>
      </c>
      <c r="E150" s="283" t="s">
        <v>1078</v>
      </c>
      <c r="F150" s="283">
        <v>1</v>
      </c>
      <c r="G150" s="284">
        <v>0</v>
      </c>
      <c r="H150" s="285" t="s">
        <v>1182</v>
      </c>
      <c r="I150" s="282"/>
      <c r="J150" s="286"/>
    </row>
    <row r="151" spans="1:12" s="26" customFormat="1" ht="19.5" customHeight="1">
      <c r="A151" s="286" t="s">
        <v>906</v>
      </c>
      <c r="B151" s="280" t="s">
        <v>597</v>
      </c>
      <c r="C151" s="281" t="s">
        <v>602</v>
      </c>
      <c r="D151" s="282" t="s">
        <v>867</v>
      </c>
      <c r="E151" s="283" t="s">
        <v>1078</v>
      </c>
      <c r="F151" s="283">
        <v>1</v>
      </c>
      <c r="G151" s="284">
        <v>0</v>
      </c>
      <c r="H151" s="285" t="s">
        <v>1182</v>
      </c>
      <c r="I151" s="282"/>
      <c r="J151" s="286"/>
    </row>
    <row r="152" spans="1:12" s="26" customFormat="1" ht="19.5" customHeight="1">
      <c r="A152" s="286" t="s">
        <v>906</v>
      </c>
      <c r="B152" s="280" t="s">
        <v>598</v>
      </c>
      <c r="C152" s="281" t="s">
        <v>602</v>
      </c>
      <c r="D152" s="282" t="s">
        <v>867</v>
      </c>
      <c r="E152" s="283" t="s">
        <v>1078</v>
      </c>
      <c r="F152" s="283">
        <v>1</v>
      </c>
      <c r="G152" s="284">
        <v>0</v>
      </c>
      <c r="H152" s="285" t="s">
        <v>1182</v>
      </c>
      <c r="I152" s="282"/>
      <c r="J152" s="286"/>
    </row>
    <row r="153" spans="1:12" s="26" customFormat="1" ht="19.5" customHeight="1">
      <c r="A153" s="286" t="s">
        <v>906</v>
      </c>
      <c r="B153" s="280" t="s">
        <v>521</v>
      </c>
      <c r="C153" s="281" t="s">
        <v>602</v>
      </c>
      <c r="D153" s="282" t="s">
        <v>867</v>
      </c>
      <c r="E153" s="283" t="s">
        <v>1078</v>
      </c>
      <c r="F153" s="283">
        <v>1</v>
      </c>
      <c r="G153" s="284">
        <v>0</v>
      </c>
      <c r="H153" s="285" t="s">
        <v>1182</v>
      </c>
      <c r="I153" s="282"/>
      <c r="J153" s="286"/>
    </row>
    <row r="154" spans="1:12" s="26" customFormat="1" ht="19.5" customHeight="1">
      <c r="A154" s="286" t="s">
        <v>906</v>
      </c>
      <c r="B154" s="280" t="s">
        <v>1034</v>
      </c>
      <c r="C154" s="281" t="s">
        <v>602</v>
      </c>
      <c r="D154" s="282" t="s">
        <v>867</v>
      </c>
      <c r="E154" s="283" t="s">
        <v>1078</v>
      </c>
      <c r="F154" s="283">
        <v>1</v>
      </c>
      <c r="G154" s="284">
        <v>0</v>
      </c>
      <c r="H154" s="285" t="s">
        <v>1182</v>
      </c>
      <c r="I154" s="282"/>
      <c r="J154" s="286"/>
    </row>
    <row r="155" spans="1:12" s="26" customFormat="1" ht="19.5" customHeight="1">
      <c r="A155" s="286" t="s">
        <v>906</v>
      </c>
      <c r="B155" s="280" t="s">
        <v>1033</v>
      </c>
      <c r="C155" s="281" t="s">
        <v>602</v>
      </c>
      <c r="D155" s="282" t="s">
        <v>867</v>
      </c>
      <c r="E155" s="283" t="s">
        <v>1078</v>
      </c>
      <c r="F155" s="283">
        <v>1</v>
      </c>
      <c r="G155" s="284">
        <v>0</v>
      </c>
      <c r="H155" s="285" t="s">
        <v>1182</v>
      </c>
      <c r="I155" s="282"/>
      <c r="J155" s="286"/>
    </row>
    <row r="156" spans="1:12" s="26" customFormat="1" ht="19.5" customHeight="1">
      <c r="A156" s="286" t="s">
        <v>906</v>
      </c>
      <c r="B156" s="280" t="s">
        <v>1029</v>
      </c>
      <c r="C156" s="281" t="s">
        <v>602</v>
      </c>
      <c r="D156" s="282" t="s">
        <v>867</v>
      </c>
      <c r="E156" s="283" t="s">
        <v>1078</v>
      </c>
      <c r="F156" s="283">
        <v>1</v>
      </c>
      <c r="G156" s="284">
        <v>0</v>
      </c>
      <c r="H156" s="285" t="s">
        <v>1182</v>
      </c>
      <c r="I156" s="282"/>
      <c r="J156" s="286"/>
    </row>
    <row r="157" spans="1:12" ht="19.5" customHeight="1">
      <c r="A157" s="42" t="s">
        <v>906</v>
      </c>
      <c r="B157" s="99" t="s">
        <v>1030</v>
      </c>
      <c r="C157" s="141" t="s">
        <v>602</v>
      </c>
      <c r="D157" s="35" t="s">
        <v>867</v>
      </c>
      <c r="E157" s="42" t="s">
        <v>1078</v>
      </c>
      <c r="F157" s="30">
        <v>1</v>
      </c>
      <c r="G157" s="137">
        <v>0</v>
      </c>
      <c r="H157" s="98" t="s">
        <v>1182</v>
      </c>
      <c r="I157" s="95"/>
      <c r="J157" s="42"/>
      <c r="K157" s="4"/>
      <c r="L157" s="4"/>
    </row>
    <row r="158" spans="1:12" ht="19.5" customHeight="1">
      <c r="A158" s="42" t="s">
        <v>906</v>
      </c>
      <c r="B158" s="100" t="s">
        <v>599</v>
      </c>
      <c r="C158" s="141" t="s">
        <v>602</v>
      </c>
      <c r="D158" s="35" t="s">
        <v>867</v>
      </c>
      <c r="E158" s="42" t="s">
        <v>1078</v>
      </c>
      <c r="F158" s="30">
        <v>1</v>
      </c>
      <c r="G158" s="137">
        <v>493.38537666666701</v>
      </c>
      <c r="H158" s="98">
        <v>100</v>
      </c>
      <c r="I158" s="95"/>
      <c r="J158" s="42"/>
      <c r="K158" s="4"/>
      <c r="L158" s="4"/>
    </row>
    <row r="159" spans="1:12" s="26" customFormat="1" ht="19.5" customHeight="1">
      <c r="A159" s="286" t="s">
        <v>906</v>
      </c>
      <c r="B159" s="280" t="s">
        <v>1012</v>
      </c>
      <c r="C159" s="281" t="s">
        <v>602</v>
      </c>
      <c r="D159" s="282" t="s">
        <v>867</v>
      </c>
      <c r="E159" s="283" t="s">
        <v>1078</v>
      </c>
      <c r="F159" s="283">
        <v>1</v>
      </c>
      <c r="G159" s="284">
        <v>0</v>
      </c>
      <c r="H159" s="285" t="s">
        <v>1182</v>
      </c>
      <c r="I159" s="282"/>
      <c r="J159" s="286"/>
    </row>
    <row r="160" spans="1:12" s="26" customFormat="1" ht="19.5" customHeight="1">
      <c r="A160" s="286" t="s">
        <v>906</v>
      </c>
      <c r="B160" s="280" t="s">
        <v>1040</v>
      </c>
      <c r="C160" s="281" t="s">
        <v>602</v>
      </c>
      <c r="D160" s="282" t="s">
        <v>1011</v>
      </c>
      <c r="E160" s="283" t="s">
        <v>861</v>
      </c>
      <c r="F160" s="283">
        <v>2</v>
      </c>
      <c r="G160" s="284">
        <v>193</v>
      </c>
      <c r="H160" s="285" t="s">
        <v>1182</v>
      </c>
      <c r="I160" s="282"/>
      <c r="J160" s="286"/>
    </row>
    <row r="161" spans="1:12" s="26" customFormat="1" ht="19.5" customHeight="1">
      <c r="A161" s="286" t="s">
        <v>906</v>
      </c>
      <c r="B161" s="280" t="s">
        <v>504</v>
      </c>
      <c r="C161" s="281" t="s">
        <v>602</v>
      </c>
      <c r="D161" s="282" t="s">
        <v>1011</v>
      </c>
      <c r="E161" s="283" t="s">
        <v>861</v>
      </c>
      <c r="F161" s="283">
        <v>1</v>
      </c>
      <c r="G161" s="284">
        <v>5.0510000000000002</v>
      </c>
      <c r="H161" s="285" t="s">
        <v>1182</v>
      </c>
      <c r="I161" s="282"/>
      <c r="J161" s="286"/>
    </row>
    <row r="162" spans="1:12" s="26" customFormat="1" ht="19.5" customHeight="1">
      <c r="A162" s="286" t="s">
        <v>906</v>
      </c>
      <c r="B162" s="280" t="s">
        <v>1061</v>
      </c>
      <c r="C162" s="281" t="s">
        <v>602</v>
      </c>
      <c r="D162" s="282" t="s">
        <v>1011</v>
      </c>
      <c r="E162" s="283" t="s">
        <v>861</v>
      </c>
      <c r="F162" s="283">
        <v>2</v>
      </c>
      <c r="G162" s="284">
        <v>7.0210366666666699</v>
      </c>
      <c r="H162" s="285" t="s">
        <v>1182</v>
      </c>
      <c r="I162" s="282"/>
      <c r="J162" s="286"/>
    </row>
    <row r="163" spans="1:12" s="26" customFormat="1" ht="19.5" customHeight="1">
      <c r="A163" s="286" t="s">
        <v>906</v>
      </c>
      <c r="B163" s="280" t="s">
        <v>1063</v>
      </c>
      <c r="C163" s="281" t="s">
        <v>602</v>
      </c>
      <c r="D163" s="282" t="s">
        <v>1011</v>
      </c>
      <c r="E163" s="283" t="s">
        <v>861</v>
      </c>
      <c r="F163" s="283">
        <v>1</v>
      </c>
      <c r="G163" s="284">
        <v>77.412666666666695</v>
      </c>
      <c r="H163" s="285" t="s">
        <v>1182</v>
      </c>
      <c r="I163" s="282"/>
      <c r="J163" s="286"/>
    </row>
    <row r="164" spans="1:12" ht="19.5" customHeight="1">
      <c r="A164" s="42" t="s">
        <v>906</v>
      </c>
      <c r="B164" s="99" t="s">
        <v>1036</v>
      </c>
      <c r="C164" s="57" t="s">
        <v>602</v>
      </c>
      <c r="D164" s="35" t="s">
        <v>1011</v>
      </c>
      <c r="E164" s="35" t="s">
        <v>861</v>
      </c>
      <c r="F164" s="72">
        <v>1</v>
      </c>
      <c r="G164" s="72">
        <v>2664</v>
      </c>
      <c r="H164" s="271" t="s">
        <v>1182</v>
      </c>
      <c r="I164" s="95"/>
      <c r="J164" s="42"/>
      <c r="K164" s="4"/>
      <c r="L164" s="4"/>
    </row>
    <row r="165" spans="1:12" ht="19.5" customHeight="1">
      <c r="A165" s="42" t="s">
        <v>906</v>
      </c>
      <c r="B165" s="99" t="s">
        <v>1064</v>
      </c>
      <c r="C165" s="57" t="s">
        <v>602</v>
      </c>
      <c r="D165" s="35" t="s">
        <v>1011</v>
      </c>
      <c r="E165" s="35" t="s">
        <v>861</v>
      </c>
      <c r="F165" s="72">
        <v>1</v>
      </c>
      <c r="G165" s="72">
        <v>6498.0448833333303</v>
      </c>
      <c r="H165" s="271" t="s">
        <v>1182</v>
      </c>
      <c r="I165" s="95"/>
      <c r="J165" s="42"/>
      <c r="K165" s="4"/>
      <c r="L165" s="4"/>
    </row>
    <row r="166" spans="1:12" s="26" customFormat="1" ht="19.5" customHeight="1">
      <c r="A166" s="286" t="s">
        <v>906</v>
      </c>
      <c r="B166" s="280" t="s">
        <v>1065</v>
      </c>
      <c r="C166" s="281" t="s">
        <v>602</v>
      </c>
      <c r="D166" s="282" t="s">
        <v>1011</v>
      </c>
      <c r="E166" s="283" t="s">
        <v>861</v>
      </c>
      <c r="F166" s="283">
        <v>1</v>
      </c>
      <c r="G166" s="284">
        <v>5.9839333333333302</v>
      </c>
      <c r="H166" s="285" t="s">
        <v>1182</v>
      </c>
      <c r="I166" s="282"/>
      <c r="J166" s="286"/>
    </row>
    <row r="167" spans="1:12" ht="19.5" customHeight="1">
      <c r="A167" s="42" t="s">
        <v>906</v>
      </c>
      <c r="B167" s="99" t="s">
        <v>1035</v>
      </c>
      <c r="C167" s="57" t="s">
        <v>602</v>
      </c>
      <c r="D167" s="35" t="s">
        <v>1011</v>
      </c>
      <c r="E167" s="35" t="s">
        <v>861</v>
      </c>
      <c r="F167" s="72">
        <v>1</v>
      </c>
      <c r="G167" s="72">
        <v>15569</v>
      </c>
      <c r="H167" s="271" t="s">
        <v>1182</v>
      </c>
      <c r="I167" s="95"/>
      <c r="J167" s="42"/>
      <c r="K167" s="4"/>
      <c r="L167" s="4"/>
    </row>
    <row r="168" spans="1:12" ht="19.5" customHeight="1">
      <c r="A168" s="42" t="s">
        <v>906</v>
      </c>
      <c r="B168" s="99" t="s">
        <v>1038</v>
      </c>
      <c r="C168" s="57" t="s">
        <v>602</v>
      </c>
      <c r="D168" s="35" t="s">
        <v>1011</v>
      </c>
      <c r="E168" s="35" t="s">
        <v>861</v>
      </c>
      <c r="F168" s="72">
        <v>1</v>
      </c>
      <c r="G168" s="72">
        <v>282.80434000000002</v>
      </c>
      <c r="H168" s="271" t="s">
        <v>1182</v>
      </c>
      <c r="I168" s="95"/>
      <c r="J168" s="42"/>
      <c r="K168" s="4"/>
      <c r="L168" s="4"/>
    </row>
    <row r="169" spans="1:12" s="26" customFormat="1" ht="19.5" customHeight="1">
      <c r="A169" s="286" t="s">
        <v>906</v>
      </c>
      <c r="B169" s="280" t="s">
        <v>519</v>
      </c>
      <c r="C169" s="281" t="s">
        <v>602</v>
      </c>
      <c r="D169" s="282" t="s">
        <v>1011</v>
      </c>
      <c r="E169" s="283" t="s">
        <v>861</v>
      </c>
      <c r="F169" s="283">
        <v>1</v>
      </c>
      <c r="G169" s="284">
        <v>14.0145</v>
      </c>
      <c r="H169" s="285" t="s">
        <v>1182</v>
      </c>
      <c r="I169" s="282"/>
      <c r="J169" s="286"/>
    </row>
    <row r="170" spans="1:12" ht="19.5" customHeight="1">
      <c r="A170" s="42" t="s">
        <v>906</v>
      </c>
      <c r="B170" s="99" t="s">
        <v>1074</v>
      </c>
      <c r="C170" s="57" t="s">
        <v>602</v>
      </c>
      <c r="D170" s="35" t="s">
        <v>1011</v>
      </c>
      <c r="E170" s="35" t="s">
        <v>861</v>
      </c>
      <c r="F170" s="72">
        <v>1</v>
      </c>
      <c r="G170" s="72">
        <v>739</v>
      </c>
      <c r="H170" s="271" t="s">
        <v>1182</v>
      </c>
      <c r="I170" s="95"/>
      <c r="J170" s="42"/>
      <c r="K170" s="4"/>
      <c r="L170" s="4"/>
    </row>
    <row r="171" spans="1:12" ht="19.5" customHeight="1">
      <c r="A171" s="42" t="s">
        <v>906</v>
      </c>
      <c r="B171" s="99" t="s">
        <v>1034</v>
      </c>
      <c r="C171" s="57" t="s">
        <v>602</v>
      </c>
      <c r="D171" s="35" t="s">
        <v>1011</v>
      </c>
      <c r="E171" s="35" t="s">
        <v>861</v>
      </c>
      <c r="F171" s="72">
        <v>1</v>
      </c>
      <c r="G171" s="72">
        <v>438.58390666666702</v>
      </c>
      <c r="H171" s="271">
        <v>44</v>
      </c>
      <c r="I171" s="95"/>
      <c r="J171" s="42"/>
      <c r="K171" s="4"/>
      <c r="L171" s="4"/>
    </row>
    <row r="172" spans="1:12" ht="19.5" customHeight="1">
      <c r="A172" s="42" t="s">
        <v>906</v>
      </c>
      <c r="B172" s="99" t="s">
        <v>1033</v>
      </c>
      <c r="C172" s="57" t="s">
        <v>602</v>
      </c>
      <c r="D172" s="35" t="s">
        <v>1011</v>
      </c>
      <c r="E172" s="35" t="s">
        <v>861</v>
      </c>
      <c r="F172" s="72">
        <v>1</v>
      </c>
      <c r="G172" s="72">
        <v>826.10092999999995</v>
      </c>
      <c r="H172" s="271" t="s">
        <v>1182</v>
      </c>
      <c r="I172" s="95"/>
      <c r="J172" s="42"/>
      <c r="K172" s="4"/>
      <c r="L172" s="4"/>
    </row>
    <row r="173" spans="1:12" ht="19.5" customHeight="1">
      <c r="A173" s="42" t="s">
        <v>906</v>
      </c>
      <c r="B173" s="99" t="s">
        <v>1032</v>
      </c>
      <c r="C173" s="57" t="s">
        <v>602</v>
      </c>
      <c r="D173" s="35" t="s">
        <v>1011</v>
      </c>
      <c r="E173" s="35" t="s">
        <v>861</v>
      </c>
      <c r="F173" s="72">
        <v>1</v>
      </c>
      <c r="G173" s="72">
        <v>4396.5252300000002</v>
      </c>
      <c r="H173" s="271">
        <v>20</v>
      </c>
      <c r="I173" s="95"/>
      <c r="J173" s="42"/>
      <c r="K173" s="4"/>
      <c r="L173" s="4"/>
    </row>
    <row r="174" spans="1:12" ht="19.5" customHeight="1">
      <c r="A174" s="42" t="s">
        <v>906</v>
      </c>
      <c r="B174" s="99" t="s">
        <v>1029</v>
      </c>
      <c r="C174" s="57" t="s">
        <v>602</v>
      </c>
      <c r="D174" s="35" t="s">
        <v>1011</v>
      </c>
      <c r="E174" s="35" t="s">
        <v>861</v>
      </c>
      <c r="F174" s="72">
        <v>1</v>
      </c>
      <c r="G174" s="72">
        <v>49.265833333333298</v>
      </c>
      <c r="H174" s="271" t="s">
        <v>1187</v>
      </c>
      <c r="I174" s="95"/>
      <c r="J174" s="42"/>
      <c r="K174" s="4"/>
      <c r="L174" s="4"/>
    </row>
    <row r="175" spans="1:12" ht="19.5" customHeight="1">
      <c r="A175" s="42" t="s">
        <v>906</v>
      </c>
      <c r="B175" s="99" t="s">
        <v>1012</v>
      </c>
      <c r="C175" s="57" t="s">
        <v>602</v>
      </c>
      <c r="D175" s="35" t="s">
        <v>1011</v>
      </c>
      <c r="E175" s="35" t="s">
        <v>861</v>
      </c>
      <c r="F175" s="72">
        <v>1</v>
      </c>
      <c r="G175" s="72">
        <v>1222.9985633333299</v>
      </c>
      <c r="H175" s="271" t="s">
        <v>1183</v>
      </c>
      <c r="I175" s="95"/>
      <c r="J175" s="42"/>
      <c r="K175" s="4"/>
      <c r="L175" s="4"/>
    </row>
    <row r="176" spans="1:12" s="26" customFormat="1" ht="19.5" customHeight="1">
      <c r="A176" s="286" t="s">
        <v>906</v>
      </c>
      <c r="B176" s="280" t="s">
        <v>1040</v>
      </c>
      <c r="C176" s="281" t="s">
        <v>602</v>
      </c>
      <c r="D176" s="282" t="s">
        <v>1181</v>
      </c>
      <c r="E176" s="283" t="s">
        <v>861</v>
      </c>
      <c r="F176" s="283" t="s">
        <v>1178</v>
      </c>
      <c r="G176" s="284">
        <v>0</v>
      </c>
      <c r="H176" s="285" t="s">
        <v>1182</v>
      </c>
      <c r="I176" s="282"/>
      <c r="J176" s="286"/>
    </row>
    <row r="177" spans="1:12" s="26" customFormat="1" ht="19.5" customHeight="1">
      <c r="A177" s="286" t="s">
        <v>906</v>
      </c>
      <c r="B177" s="280" t="s">
        <v>504</v>
      </c>
      <c r="C177" s="281" t="s">
        <v>602</v>
      </c>
      <c r="D177" s="282" t="s">
        <v>1181</v>
      </c>
      <c r="E177" s="283" t="s">
        <v>861</v>
      </c>
      <c r="F177" s="283" t="s">
        <v>968</v>
      </c>
      <c r="G177" s="284">
        <v>25.819500000000001</v>
      </c>
      <c r="H177" s="285" t="s">
        <v>1182</v>
      </c>
      <c r="I177" s="282"/>
      <c r="J177" s="286"/>
    </row>
    <row r="178" spans="1:12" s="26" customFormat="1" ht="19.5" customHeight="1">
      <c r="A178" s="286" t="s">
        <v>906</v>
      </c>
      <c r="B178" s="280" t="s">
        <v>1039</v>
      </c>
      <c r="C178" s="281" t="s">
        <v>602</v>
      </c>
      <c r="D178" s="282" t="s">
        <v>1181</v>
      </c>
      <c r="E178" s="283" t="s">
        <v>861</v>
      </c>
      <c r="F178" s="283" t="s">
        <v>1178</v>
      </c>
      <c r="G178" s="284">
        <v>2.4</v>
      </c>
      <c r="H178" s="285" t="s">
        <v>1182</v>
      </c>
      <c r="I178" s="282"/>
      <c r="J178" s="286"/>
    </row>
    <row r="179" spans="1:12" s="26" customFormat="1" ht="19.5" customHeight="1">
      <c r="A179" s="286" t="s">
        <v>906</v>
      </c>
      <c r="B179" s="280" t="s">
        <v>1063</v>
      </c>
      <c r="C179" s="281" t="s">
        <v>602</v>
      </c>
      <c r="D179" s="282" t="s">
        <v>1181</v>
      </c>
      <c r="E179" s="283" t="s">
        <v>861</v>
      </c>
      <c r="F179" s="283" t="s">
        <v>968</v>
      </c>
      <c r="G179" s="284">
        <v>5.1986666666666697</v>
      </c>
      <c r="H179" s="285" t="s">
        <v>1182</v>
      </c>
      <c r="I179" s="282"/>
      <c r="J179" s="286"/>
    </row>
    <row r="180" spans="1:12" ht="19.5" customHeight="1">
      <c r="A180" s="42" t="s">
        <v>906</v>
      </c>
      <c r="B180" s="99" t="s">
        <v>1036</v>
      </c>
      <c r="C180" s="57" t="s">
        <v>602</v>
      </c>
      <c r="D180" s="35" t="s">
        <v>1181</v>
      </c>
      <c r="E180" s="35" t="s">
        <v>861</v>
      </c>
      <c r="F180" s="72" t="s">
        <v>968</v>
      </c>
      <c r="G180" s="72">
        <v>55.0386666666667</v>
      </c>
      <c r="H180" s="271" t="s">
        <v>1182</v>
      </c>
      <c r="I180" s="95"/>
      <c r="J180" s="42"/>
      <c r="K180" s="4"/>
      <c r="L180" s="4"/>
    </row>
    <row r="181" spans="1:12" s="26" customFormat="1" ht="19.5" customHeight="1">
      <c r="A181" s="286" t="s">
        <v>906</v>
      </c>
      <c r="B181" s="280" t="s">
        <v>1064</v>
      </c>
      <c r="C181" s="281" t="s">
        <v>602</v>
      </c>
      <c r="D181" s="282" t="s">
        <v>1181</v>
      </c>
      <c r="E181" s="283" t="s">
        <v>861</v>
      </c>
      <c r="F181" s="283" t="s">
        <v>968</v>
      </c>
      <c r="G181" s="284">
        <v>0.792333333333333</v>
      </c>
      <c r="H181" s="285" t="s">
        <v>1182</v>
      </c>
      <c r="I181" s="282"/>
      <c r="J181" s="286"/>
    </row>
    <row r="182" spans="1:12" s="26" customFormat="1" ht="19.5" customHeight="1">
      <c r="A182" s="286" t="s">
        <v>906</v>
      </c>
      <c r="B182" s="280" t="s">
        <v>1065</v>
      </c>
      <c r="C182" s="281" t="s">
        <v>602</v>
      </c>
      <c r="D182" s="282" t="s">
        <v>1181</v>
      </c>
      <c r="E182" s="283" t="s">
        <v>861</v>
      </c>
      <c r="F182" s="283" t="s">
        <v>968</v>
      </c>
      <c r="G182" s="284">
        <v>0</v>
      </c>
      <c r="H182" s="285" t="s">
        <v>1187</v>
      </c>
      <c r="I182" s="282"/>
      <c r="J182" s="286"/>
    </row>
    <row r="183" spans="1:12" ht="19.5" customHeight="1">
      <c r="A183" s="42" t="s">
        <v>906</v>
      </c>
      <c r="B183" s="99" t="s">
        <v>1035</v>
      </c>
      <c r="C183" s="57" t="s">
        <v>602</v>
      </c>
      <c r="D183" s="35" t="s">
        <v>1181</v>
      </c>
      <c r="E183" s="35" t="s">
        <v>861</v>
      </c>
      <c r="F183" s="72" t="s">
        <v>968</v>
      </c>
      <c r="G183" s="72">
        <v>405.13833333333298</v>
      </c>
      <c r="H183" s="271" t="s">
        <v>1182</v>
      </c>
      <c r="I183" s="95"/>
      <c r="J183" s="42"/>
      <c r="K183" s="4"/>
      <c r="L183" s="4"/>
    </row>
    <row r="184" spans="1:12" s="26" customFormat="1" ht="19.5" customHeight="1">
      <c r="A184" s="286" t="s">
        <v>906</v>
      </c>
      <c r="B184" s="280" t="s">
        <v>1038</v>
      </c>
      <c r="C184" s="281" t="s">
        <v>602</v>
      </c>
      <c r="D184" s="282" t="s">
        <v>1181</v>
      </c>
      <c r="E184" s="283" t="s">
        <v>861</v>
      </c>
      <c r="F184" s="283" t="s">
        <v>968</v>
      </c>
      <c r="G184" s="284">
        <v>0.189</v>
      </c>
      <c r="H184" s="285" t="s">
        <v>1182</v>
      </c>
      <c r="I184" s="282"/>
      <c r="J184" s="286"/>
    </row>
    <row r="185" spans="1:12" s="26" customFormat="1" ht="19.5" customHeight="1">
      <c r="A185" s="286" t="s">
        <v>906</v>
      </c>
      <c r="B185" s="280" t="s">
        <v>1179</v>
      </c>
      <c r="C185" s="281" t="s">
        <v>602</v>
      </c>
      <c r="D185" s="282" t="s">
        <v>1181</v>
      </c>
      <c r="E185" s="283" t="s">
        <v>861</v>
      </c>
      <c r="F185" s="283" t="s">
        <v>968</v>
      </c>
      <c r="G185" s="284">
        <v>0</v>
      </c>
      <c r="H185" s="285" t="s">
        <v>1182</v>
      </c>
      <c r="I185" s="282"/>
      <c r="J185" s="286"/>
    </row>
    <row r="186" spans="1:12" s="26" customFormat="1" ht="19.5" customHeight="1">
      <c r="A186" s="286" t="s">
        <v>906</v>
      </c>
      <c r="B186" s="280" t="s">
        <v>1074</v>
      </c>
      <c r="C186" s="281" t="s">
        <v>602</v>
      </c>
      <c r="D186" s="282" t="s">
        <v>1181</v>
      </c>
      <c r="E186" s="283" t="s">
        <v>861</v>
      </c>
      <c r="F186" s="283" t="s">
        <v>968</v>
      </c>
      <c r="G186" s="284">
        <v>0.42720000000000002</v>
      </c>
      <c r="H186" s="285" t="s">
        <v>1182</v>
      </c>
      <c r="I186" s="282"/>
      <c r="J186" s="286"/>
    </row>
    <row r="187" spans="1:12" ht="19.5" customHeight="1">
      <c r="A187" s="42" t="s">
        <v>906</v>
      </c>
      <c r="B187" s="99" t="s">
        <v>1034</v>
      </c>
      <c r="C187" s="57" t="s">
        <v>602</v>
      </c>
      <c r="D187" s="35" t="s">
        <v>1181</v>
      </c>
      <c r="E187" s="35" t="s">
        <v>861</v>
      </c>
      <c r="F187" s="72" t="s">
        <v>968</v>
      </c>
      <c r="G187" s="72">
        <v>7.8921000000000001</v>
      </c>
      <c r="H187" s="271" t="s">
        <v>1182</v>
      </c>
      <c r="I187" s="95"/>
      <c r="J187" s="42"/>
      <c r="K187" s="4"/>
      <c r="L187" s="4"/>
    </row>
    <row r="188" spans="1:12" ht="19.5" customHeight="1">
      <c r="A188" s="42" t="s">
        <v>906</v>
      </c>
      <c r="B188" s="99" t="s">
        <v>1033</v>
      </c>
      <c r="C188" s="57" t="s">
        <v>602</v>
      </c>
      <c r="D188" s="35" t="s">
        <v>1181</v>
      </c>
      <c r="E188" s="35" t="s">
        <v>861</v>
      </c>
      <c r="F188" s="72" t="s">
        <v>968</v>
      </c>
      <c r="G188" s="72">
        <v>26.8689</v>
      </c>
      <c r="H188" s="271" t="s">
        <v>1182</v>
      </c>
      <c r="I188" s="95"/>
      <c r="J188" s="42"/>
      <c r="K188" s="4"/>
      <c r="L188" s="4"/>
    </row>
    <row r="189" spans="1:12" ht="19.5" customHeight="1">
      <c r="A189" s="42" t="s">
        <v>906</v>
      </c>
      <c r="B189" s="99" t="s">
        <v>1032</v>
      </c>
      <c r="C189" s="57" t="s">
        <v>602</v>
      </c>
      <c r="D189" s="35" t="s">
        <v>1181</v>
      </c>
      <c r="E189" s="35" t="s">
        <v>861</v>
      </c>
      <c r="F189" s="72" t="s">
        <v>968</v>
      </c>
      <c r="G189" s="72">
        <v>11.689500000000001</v>
      </c>
      <c r="H189" s="271" t="s">
        <v>1182</v>
      </c>
      <c r="I189" s="95"/>
      <c r="J189" s="42"/>
      <c r="K189" s="4"/>
      <c r="L189" s="4"/>
    </row>
    <row r="190" spans="1:12" s="26" customFormat="1" ht="19.5" customHeight="1">
      <c r="A190" s="286" t="s">
        <v>906</v>
      </c>
      <c r="B190" s="280" t="s">
        <v>1180</v>
      </c>
      <c r="C190" s="281" t="s">
        <v>602</v>
      </c>
      <c r="D190" s="282" t="s">
        <v>1181</v>
      </c>
      <c r="E190" s="283" t="s">
        <v>861</v>
      </c>
      <c r="F190" s="283" t="s">
        <v>968</v>
      </c>
      <c r="G190" s="284">
        <v>0</v>
      </c>
      <c r="H190" s="285" t="s">
        <v>1182</v>
      </c>
      <c r="I190" s="282"/>
      <c r="J190" s="286"/>
    </row>
    <row r="191" spans="1:12" ht="19.5" customHeight="1">
      <c r="A191" s="42" t="s">
        <v>906</v>
      </c>
      <c r="B191" s="99" t="s">
        <v>1012</v>
      </c>
      <c r="C191" s="57" t="s">
        <v>602</v>
      </c>
      <c r="D191" s="35" t="s">
        <v>1181</v>
      </c>
      <c r="E191" s="35" t="s">
        <v>861</v>
      </c>
      <c r="F191" s="72" t="s">
        <v>968</v>
      </c>
      <c r="G191" s="72">
        <v>548.4941</v>
      </c>
      <c r="H191" s="271" t="s">
        <v>1182</v>
      </c>
      <c r="I191" s="95"/>
      <c r="J191" s="42"/>
      <c r="K191" s="4"/>
      <c r="L191" s="4"/>
    </row>
    <row r="192" spans="1:12" s="31" customFormat="1" ht="19.5" customHeight="1">
      <c r="A192" s="113"/>
      <c r="B192" s="101"/>
      <c r="C192" s="66"/>
      <c r="D192" s="32"/>
      <c r="E192" s="32"/>
      <c r="F192" s="32"/>
      <c r="G192" s="32"/>
      <c r="H192" s="94"/>
      <c r="I192" s="32"/>
      <c r="J192" s="32"/>
      <c r="K192" s="32"/>
      <c r="L192" s="32"/>
    </row>
    <row r="193" spans="1:2" ht="19.5" customHeight="1">
      <c r="A193" s="66" t="s">
        <v>820</v>
      </c>
    </row>
    <row r="194" spans="1:2" ht="19.5" customHeight="1">
      <c r="A194" s="66"/>
    </row>
    <row r="195" spans="1:2" ht="19.5" customHeight="1">
      <c r="A195" s="201" t="s">
        <v>526</v>
      </c>
      <c r="B195" s="26"/>
    </row>
    <row r="196" spans="1:2" ht="19.5" customHeight="1">
      <c r="A196" s="201" t="s">
        <v>1168</v>
      </c>
      <c r="B196" s="26"/>
    </row>
  </sheetData>
  <sheetProtection selectLockedCells="1" selectUnlockedCells="1"/>
  <autoFilter ref="A3:L191"/>
  <mergeCells count="2">
    <mergeCell ref="I1:J1"/>
    <mergeCell ref="I2:J2"/>
  </mergeCells>
  <phoneticPr fontId="40" type="noConversion"/>
  <pageMargins left="0.70866141732283472" right="0.70866141732283472" top="0.78740157480314965" bottom="0.78740157480314965" header="0.51181102362204722" footer="0.51181102362204722"/>
  <pageSetup paperSize="9" scale="37" firstPageNumber="0" fitToHeight="0" orientation="portrait" r:id="rId1"/>
  <headerFooter alignWithMargins="0">
    <oddFooter>&amp;L&amp;F&amp;C&amp;P/&amp;N</oddFooter>
  </headerFooter>
  <ignoredErrors>
    <ignoredError sqref="F57 F176:F191 H115 H117:H118 H182 H174:H17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J97"/>
  <sheetViews>
    <sheetView topLeftCell="L1" zoomScaleSheetLayoutView="70" workbookViewId="0">
      <pane ySplit="4" topLeftCell="A42" activePane="bottomLeft" state="frozen"/>
      <selection activeCell="F129" sqref="F129"/>
      <selection pane="bottomLeft" activeCell="AG88" sqref="AG88"/>
    </sheetView>
  </sheetViews>
  <sheetFormatPr defaultColWidth="5.7109375" defaultRowHeight="19.899999999999999" customHeight="1"/>
  <cols>
    <col min="1" max="1" width="10.7109375" style="23" customWidth="1"/>
    <col min="2" max="2" width="31" style="31" customWidth="1"/>
    <col min="3" max="3" width="31" style="4" customWidth="1"/>
    <col min="4" max="4" width="16.140625" style="31" customWidth="1"/>
    <col min="5" max="5" width="44.5703125" style="32" customWidth="1"/>
    <col min="6" max="6" width="8.7109375" style="32" customWidth="1"/>
    <col min="7" max="24" width="5.7109375" style="32"/>
    <col min="25" max="30" width="5.85546875" style="32" customWidth="1"/>
    <col min="31" max="36" width="5.7109375" style="32"/>
    <col min="37" max="16384" width="5.7109375" style="31"/>
  </cols>
  <sheetData>
    <row r="1" spans="1:36" ht="18" customHeight="1" thickBot="1">
      <c r="A1" s="33" t="s">
        <v>969</v>
      </c>
      <c r="B1" s="104"/>
      <c r="C1" s="104"/>
      <c r="D1" s="104"/>
      <c r="E1" s="104"/>
      <c r="F1" s="104"/>
      <c r="G1" s="209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5"/>
      <c r="Y1" s="1083" t="s">
        <v>970</v>
      </c>
      <c r="Z1" s="1083"/>
      <c r="AA1" s="1083"/>
      <c r="AB1" s="1083"/>
      <c r="AC1" s="1083"/>
      <c r="AD1" s="1083"/>
      <c r="AE1" s="1084" t="s">
        <v>878</v>
      </c>
      <c r="AF1" s="1084"/>
      <c r="AG1" s="1084"/>
      <c r="AH1" s="1084"/>
      <c r="AI1" s="1084"/>
      <c r="AJ1" s="1084"/>
    </row>
    <row r="2" spans="1:36" ht="22.5" customHeight="1" thickBo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5"/>
      <c r="Y2" s="1085"/>
      <c r="Z2" s="1085"/>
      <c r="AA2" s="1085"/>
      <c r="AB2" s="1085"/>
      <c r="AC2" s="1085"/>
      <c r="AD2" s="1085"/>
      <c r="AE2" s="1086"/>
      <c r="AF2" s="1086"/>
      <c r="AG2" s="1086"/>
      <c r="AH2" s="1086"/>
      <c r="AI2" s="1086"/>
      <c r="AJ2" s="1086"/>
    </row>
    <row r="3" spans="1:36" ht="25.5" customHeight="1">
      <c r="A3" s="891" t="s">
        <v>876</v>
      </c>
      <c r="B3" s="169" t="s">
        <v>946</v>
      </c>
      <c r="C3" s="175" t="s">
        <v>881</v>
      </c>
      <c r="D3" s="178" t="s">
        <v>877</v>
      </c>
      <c r="E3" s="159" t="s">
        <v>960</v>
      </c>
      <c r="F3" s="179" t="s">
        <v>947</v>
      </c>
      <c r="G3" s="1087" t="s">
        <v>958</v>
      </c>
      <c r="H3" s="1088"/>
      <c r="I3" s="1088"/>
      <c r="J3" s="1088"/>
      <c r="K3" s="1088"/>
      <c r="L3" s="1089"/>
      <c r="M3" s="1090" t="s">
        <v>971</v>
      </c>
      <c r="N3" s="1091"/>
      <c r="O3" s="1091"/>
      <c r="P3" s="1091"/>
      <c r="Q3" s="1091"/>
      <c r="R3" s="1092"/>
      <c r="S3" s="1093" t="s">
        <v>972</v>
      </c>
      <c r="T3" s="1094"/>
      <c r="U3" s="1094"/>
      <c r="V3" s="1094"/>
      <c r="W3" s="1094"/>
      <c r="X3" s="1095"/>
      <c r="Y3" s="1096" t="s">
        <v>973</v>
      </c>
      <c r="Z3" s="1097"/>
      <c r="AA3" s="1097"/>
      <c r="AB3" s="1097"/>
      <c r="AC3" s="1097"/>
      <c r="AD3" s="1098"/>
      <c r="AE3" s="1099" t="s">
        <v>974</v>
      </c>
      <c r="AF3" s="1100"/>
      <c r="AG3" s="1100"/>
      <c r="AH3" s="1100"/>
      <c r="AI3" s="1100"/>
      <c r="AJ3" s="1101"/>
    </row>
    <row r="4" spans="1:36" ht="30.75" customHeight="1" thickBot="1">
      <c r="A4" s="935"/>
      <c r="B4" s="936"/>
      <c r="C4" s="937"/>
      <c r="D4" s="938"/>
      <c r="E4" s="939"/>
      <c r="F4" s="940"/>
      <c r="G4" s="941">
        <v>2008</v>
      </c>
      <c r="H4" s="942">
        <v>2009</v>
      </c>
      <c r="I4" s="942">
        <v>2010</v>
      </c>
      <c r="J4" s="942">
        <v>2011</v>
      </c>
      <c r="K4" s="942">
        <v>2012</v>
      </c>
      <c r="L4" s="943">
        <v>2013</v>
      </c>
      <c r="M4" s="944">
        <v>2008</v>
      </c>
      <c r="N4" s="942">
        <v>2009</v>
      </c>
      <c r="O4" s="942">
        <v>2010</v>
      </c>
      <c r="P4" s="942">
        <v>2011</v>
      </c>
      <c r="Q4" s="942">
        <v>2012</v>
      </c>
      <c r="R4" s="945">
        <v>2013</v>
      </c>
      <c r="S4" s="941">
        <v>2008</v>
      </c>
      <c r="T4" s="942">
        <v>2009</v>
      </c>
      <c r="U4" s="942">
        <v>2010</v>
      </c>
      <c r="V4" s="942">
        <v>2011</v>
      </c>
      <c r="W4" s="942">
        <v>2012</v>
      </c>
      <c r="X4" s="943">
        <v>2013</v>
      </c>
      <c r="Y4" s="946">
        <v>2008</v>
      </c>
      <c r="Z4" s="947">
        <v>2009</v>
      </c>
      <c r="AA4" s="947">
        <v>2010</v>
      </c>
      <c r="AB4" s="947">
        <v>2011</v>
      </c>
      <c r="AC4" s="947">
        <v>2012</v>
      </c>
      <c r="AD4" s="948">
        <v>2013</v>
      </c>
      <c r="AE4" s="944">
        <v>2008</v>
      </c>
      <c r="AF4" s="942">
        <v>2009</v>
      </c>
      <c r="AG4" s="942">
        <v>2010</v>
      </c>
      <c r="AH4" s="942">
        <v>2011</v>
      </c>
      <c r="AI4" s="942">
        <v>2012</v>
      </c>
      <c r="AJ4" s="945">
        <v>2013</v>
      </c>
    </row>
    <row r="5" spans="1:36" ht="17.25" hidden="1" customHeight="1">
      <c r="A5" s="166" t="s">
        <v>906</v>
      </c>
      <c r="B5" s="170" t="s">
        <v>965</v>
      </c>
      <c r="C5" s="914" t="s">
        <v>882</v>
      </c>
      <c r="D5" s="151" t="s">
        <v>880</v>
      </c>
      <c r="E5" s="79" t="s">
        <v>986</v>
      </c>
      <c r="F5" s="180">
        <v>1</v>
      </c>
      <c r="G5" s="151" t="s">
        <v>879</v>
      </c>
      <c r="H5" s="79" t="s">
        <v>879</v>
      </c>
      <c r="I5" s="79" t="s">
        <v>879</v>
      </c>
      <c r="J5" s="79" t="s">
        <v>879</v>
      </c>
      <c r="K5" s="79" t="s">
        <v>879</v>
      </c>
      <c r="L5" s="152" t="s">
        <v>879</v>
      </c>
      <c r="M5" s="151" t="s">
        <v>879</v>
      </c>
      <c r="N5" s="79" t="s">
        <v>879</v>
      </c>
      <c r="O5" s="79" t="s">
        <v>879</v>
      </c>
      <c r="P5" s="79" t="s">
        <v>879</v>
      </c>
      <c r="Q5" s="79" t="s">
        <v>879</v>
      </c>
      <c r="R5" s="152" t="s">
        <v>879</v>
      </c>
      <c r="S5" s="151" t="s">
        <v>869</v>
      </c>
      <c r="T5" s="79" t="s">
        <v>869</v>
      </c>
      <c r="U5" s="79" t="s">
        <v>869</v>
      </c>
      <c r="V5" s="79" t="s">
        <v>869</v>
      </c>
      <c r="W5" s="79" t="s">
        <v>869</v>
      </c>
      <c r="X5" s="152" t="s">
        <v>869</v>
      </c>
      <c r="Y5" s="151" t="s">
        <v>849</v>
      </c>
      <c r="Z5" s="79" t="s">
        <v>849</v>
      </c>
      <c r="AA5" s="79" t="s">
        <v>849</v>
      </c>
      <c r="AB5" s="79" t="s">
        <v>849</v>
      </c>
      <c r="AC5" s="79" t="s">
        <v>849</v>
      </c>
      <c r="AD5" s="152" t="s">
        <v>849</v>
      </c>
      <c r="AE5" s="151" t="s">
        <v>523</v>
      </c>
      <c r="AF5" s="79" t="s">
        <v>523</v>
      </c>
      <c r="AG5" s="79" t="s">
        <v>523</v>
      </c>
      <c r="AH5" s="79" t="s">
        <v>523</v>
      </c>
      <c r="AI5" s="79" t="s">
        <v>523</v>
      </c>
      <c r="AJ5" s="152" t="s">
        <v>523</v>
      </c>
    </row>
    <row r="6" spans="1:36" ht="15" hidden="1" customHeight="1">
      <c r="A6" s="167" t="s">
        <v>906</v>
      </c>
      <c r="B6" s="171" t="s">
        <v>987</v>
      </c>
      <c r="C6" s="213" t="s">
        <v>882</v>
      </c>
      <c r="D6" s="144" t="s">
        <v>880</v>
      </c>
      <c r="E6" s="42" t="s">
        <v>986</v>
      </c>
      <c r="F6" s="149">
        <v>1</v>
      </c>
      <c r="G6" s="144" t="s">
        <v>879</v>
      </c>
      <c r="H6" s="42" t="s">
        <v>879</v>
      </c>
      <c r="I6" s="42" t="s">
        <v>879</v>
      </c>
      <c r="J6" s="42" t="s">
        <v>879</v>
      </c>
      <c r="K6" s="42" t="s">
        <v>879</v>
      </c>
      <c r="L6" s="145" t="s">
        <v>879</v>
      </c>
      <c r="M6" s="144" t="s">
        <v>879</v>
      </c>
      <c r="N6" s="42" t="s">
        <v>879</v>
      </c>
      <c r="O6" s="42" t="s">
        <v>879</v>
      </c>
      <c r="P6" s="42" t="s">
        <v>879</v>
      </c>
      <c r="Q6" s="42" t="s">
        <v>879</v>
      </c>
      <c r="R6" s="145" t="s">
        <v>879</v>
      </c>
      <c r="S6" s="144" t="s">
        <v>879</v>
      </c>
      <c r="T6" s="42" t="s">
        <v>879</v>
      </c>
      <c r="U6" s="42" t="s">
        <v>879</v>
      </c>
      <c r="V6" s="42" t="s">
        <v>879</v>
      </c>
      <c r="W6" s="42" t="s">
        <v>879</v>
      </c>
      <c r="X6" s="145" t="s">
        <v>879</v>
      </c>
      <c r="Y6" s="144" t="s">
        <v>849</v>
      </c>
      <c r="Z6" s="42" t="s">
        <v>849</v>
      </c>
      <c r="AA6" s="42" t="s">
        <v>849</v>
      </c>
      <c r="AB6" s="42" t="s">
        <v>849</v>
      </c>
      <c r="AC6" s="42" t="s">
        <v>849</v>
      </c>
      <c r="AD6" s="145" t="s">
        <v>849</v>
      </c>
      <c r="AE6" s="144" t="s">
        <v>523</v>
      </c>
      <c r="AF6" s="42" t="s">
        <v>523</v>
      </c>
      <c r="AG6" s="42" t="s">
        <v>523</v>
      </c>
      <c r="AH6" s="42" t="s">
        <v>523</v>
      </c>
      <c r="AI6" s="42" t="s">
        <v>523</v>
      </c>
      <c r="AJ6" s="145" t="s">
        <v>523</v>
      </c>
    </row>
    <row r="7" spans="1:36" ht="23.25" hidden="1" customHeight="1">
      <c r="A7" s="895" t="s">
        <v>906</v>
      </c>
      <c r="B7" s="212" t="s">
        <v>527</v>
      </c>
      <c r="C7" s="896" t="s">
        <v>883</v>
      </c>
      <c r="D7" s="897" t="s">
        <v>880</v>
      </c>
      <c r="E7" s="898" t="s">
        <v>1157</v>
      </c>
      <c r="F7" s="899">
        <v>1</v>
      </c>
      <c r="G7" s="897" t="s">
        <v>944</v>
      </c>
      <c r="H7" s="900" t="s">
        <v>879</v>
      </c>
      <c r="I7" s="900" t="s">
        <v>879</v>
      </c>
      <c r="J7" s="900" t="s">
        <v>879</v>
      </c>
      <c r="K7" s="900" t="s">
        <v>879</v>
      </c>
      <c r="L7" s="901" t="s">
        <v>879</v>
      </c>
      <c r="M7" s="897" t="s">
        <v>944</v>
      </c>
      <c r="N7" s="900" t="s">
        <v>879</v>
      </c>
      <c r="O7" s="900" t="s">
        <v>879</v>
      </c>
      <c r="P7" s="900" t="s">
        <v>879</v>
      </c>
      <c r="Q7" s="900" t="s">
        <v>879</v>
      </c>
      <c r="R7" s="901" t="s">
        <v>879</v>
      </c>
      <c r="S7" s="897" t="s">
        <v>944</v>
      </c>
      <c r="T7" s="900" t="s">
        <v>879</v>
      </c>
      <c r="U7" s="900" t="s">
        <v>879</v>
      </c>
      <c r="V7" s="900" t="s">
        <v>879</v>
      </c>
      <c r="W7" s="900" t="s">
        <v>879</v>
      </c>
      <c r="X7" s="901" t="s">
        <v>879</v>
      </c>
      <c r="Y7" s="897" t="s">
        <v>944</v>
      </c>
      <c r="Z7" s="900" t="s">
        <v>879</v>
      </c>
      <c r="AA7" s="900" t="s">
        <v>879</v>
      </c>
      <c r="AB7" s="900" t="s">
        <v>879</v>
      </c>
      <c r="AC7" s="900" t="s">
        <v>879</v>
      </c>
      <c r="AD7" s="901" t="s">
        <v>879</v>
      </c>
      <c r="AE7" s="897" t="s">
        <v>523</v>
      </c>
      <c r="AF7" s="900" t="s">
        <v>523</v>
      </c>
      <c r="AG7" s="900" t="s">
        <v>523</v>
      </c>
      <c r="AH7" s="900" t="s">
        <v>523</v>
      </c>
      <c r="AI7" s="900" t="s">
        <v>523</v>
      </c>
      <c r="AJ7" s="901" t="s">
        <v>523</v>
      </c>
    </row>
    <row r="8" spans="1:36" ht="23.25" customHeight="1">
      <c r="A8" s="949" t="s">
        <v>906</v>
      </c>
      <c r="B8" s="950" t="s">
        <v>1055</v>
      </c>
      <c r="C8" s="951" t="s">
        <v>883</v>
      </c>
      <c r="D8" s="952" t="s">
        <v>880</v>
      </c>
      <c r="E8" s="953" t="s">
        <v>1157</v>
      </c>
      <c r="F8" s="954">
        <v>1</v>
      </c>
      <c r="G8" s="952" t="s">
        <v>879</v>
      </c>
      <c r="H8" s="955" t="s">
        <v>879</v>
      </c>
      <c r="I8" s="955" t="s">
        <v>879</v>
      </c>
      <c r="J8" s="955" t="s">
        <v>879</v>
      </c>
      <c r="K8" s="955" t="s">
        <v>879</v>
      </c>
      <c r="L8" s="956" t="s">
        <v>879</v>
      </c>
      <c r="M8" s="952" t="s">
        <v>879</v>
      </c>
      <c r="N8" s="955" t="s">
        <v>879</v>
      </c>
      <c r="O8" s="955" t="s">
        <v>879</v>
      </c>
      <c r="P8" s="955" t="s">
        <v>879</v>
      </c>
      <c r="Q8" s="955" t="s">
        <v>879</v>
      </c>
      <c r="R8" s="956" t="s">
        <v>879</v>
      </c>
      <c r="S8" s="952" t="s">
        <v>879</v>
      </c>
      <c r="T8" s="955" t="s">
        <v>879</v>
      </c>
      <c r="U8" s="955" t="s">
        <v>879</v>
      </c>
      <c r="V8" s="955" t="s">
        <v>879</v>
      </c>
      <c r="W8" s="955" t="s">
        <v>879</v>
      </c>
      <c r="X8" s="956" t="s">
        <v>879</v>
      </c>
      <c r="Y8" s="952" t="s">
        <v>879</v>
      </c>
      <c r="Z8" s="955" t="s">
        <v>879</v>
      </c>
      <c r="AA8" s="955" t="s">
        <v>879</v>
      </c>
      <c r="AB8" s="955" t="s">
        <v>879</v>
      </c>
      <c r="AC8" s="955" t="s">
        <v>879</v>
      </c>
      <c r="AD8" s="956" t="s">
        <v>879</v>
      </c>
      <c r="AE8" s="952" t="s">
        <v>523</v>
      </c>
      <c r="AF8" s="955" t="s">
        <v>523</v>
      </c>
      <c r="AG8" s="955" t="s">
        <v>523</v>
      </c>
      <c r="AH8" s="955" t="s">
        <v>523</v>
      </c>
      <c r="AI8" s="955" t="s">
        <v>523</v>
      </c>
      <c r="AJ8" s="956" t="s">
        <v>523</v>
      </c>
    </row>
    <row r="9" spans="1:36" ht="21.75" customHeight="1">
      <c r="A9" s="892" t="s">
        <v>906</v>
      </c>
      <c r="B9" s="211" t="s">
        <v>1056</v>
      </c>
      <c r="C9" s="207" t="s">
        <v>883</v>
      </c>
      <c r="D9" s="154" t="s">
        <v>880</v>
      </c>
      <c r="E9" s="261" t="s">
        <v>1157</v>
      </c>
      <c r="F9" s="157">
        <v>2</v>
      </c>
      <c r="G9" s="156" t="s">
        <v>944</v>
      </c>
      <c r="H9" s="153" t="s">
        <v>879</v>
      </c>
      <c r="I9" s="153" t="s">
        <v>879</v>
      </c>
      <c r="J9" s="52" t="s">
        <v>944</v>
      </c>
      <c r="K9" s="52" t="s">
        <v>944</v>
      </c>
      <c r="L9" s="155" t="s">
        <v>879</v>
      </c>
      <c r="M9" s="156" t="s">
        <v>944</v>
      </c>
      <c r="N9" s="153" t="s">
        <v>879</v>
      </c>
      <c r="O9" s="153" t="s">
        <v>879</v>
      </c>
      <c r="P9" s="52" t="s">
        <v>944</v>
      </c>
      <c r="Q9" s="52" t="s">
        <v>944</v>
      </c>
      <c r="R9" s="155" t="s">
        <v>879</v>
      </c>
      <c r="S9" s="156" t="s">
        <v>944</v>
      </c>
      <c r="T9" s="153" t="s">
        <v>879</v>
      </c>
      <c r="U9" s="153" t="s">
        <v>879</v>
      </c>
      <c r="V9" s="52" t="s">
        <v>944</v>
      </c>
      <c r="W9" s="52" t="s">
        <v>944</v>
      </c>
      <c r="X9" s="155" t="s">
        <v>879</v>
      </c>
      <c r="Y9" s="156" t="s">
        <v>944</v>
      </c>
      <c r="Z9" s="153" t="s">
        <v>879</v>
      </c>
      <c r="AA9" s="153" t="s">
        <v>879</v>
      </c>
      <c r="AB9" s="52" t="s">
        <v>944</v>
      </c>
      <c r="AC9" s="52" t="s">
        <v>944</v>
      </c>
      <c r="AD9" s="155" t="s">
        <v>879</v>
      </c>
      <c r="AE9" s="154" t="s">
        <v>523</v>
      </c>
      <c r="AF9" s="153" t="s">
        <v>523</v>
      </c>
      <c r="AG9" s="153" t="s">
        <v>523</v>
      </c>
      <c r="AH9" s="153" t="s">
        <v>523</v>
      </c>
      <c r="AI9" s="153" t="s">
        <v>523</v>
      </c>
      <c r="AJ9" s="155" t="s">
        <v>523</v>
      </c>
    </row>
    <row r="10" spans="1:36" ht="15" customHeight="1">
      <c r="A10" s="892" t="s">
        <v>906</v>
      </c>
      <c r="B10" s="211" t="s">
        <v>535</v>
      </c>
      <c r="C10" s="207" t="s">
        <v>883</v>
      </c>
      <c r="D10" s="154" t="s">
        <v>880</v>
      </c>
      <c r="E10" s="153" t="s">
        <v>879</v>
      </c>
      <c r="F10" s="157">
        <v>1</v>
      </c>
      <c r="G10" s="154" t="s">
        <v>879</v>
      </c>
      <c r="H10" s="153" t="s">
        <v>879</v>
      </c>
      <c r="I10" s="153" t="s">
        <v>879</v>
      </c>
      <c r="J10" s="153" t="s">
        <v>879</v>
      </c>
      <c r="K10" s="153" t="s">
        <v>879</v>
      </c>
      <c r="L10" s="155" t="s">
        <v>879</v>
      </c>
      <c r="M10" s="154" t="s">
        <v>879</v>
      </c>
      <c r="N10" s="153" t="s">
        <v>879</v>
      </c>
      <c r="O10" s="153" t="s">
        <v>879</v>
      </c>
      <c r="P10" s="153" t="s">
        <v>879</v>
      </c>
      <c r="Q10" s="153" t="s">
        <v>879</v>
      </c>
      <c r="R10" s="155" t="s">
        <v>879</v>
      </c>
      <c r="S10" s="154" t="s">
        <v>879</v>
      </c>
      <c r="T10" s="153" t="s">
        <v>879</v>
      </c>
      <c r="U10" s="153" t="s">
        <v>879</v>
      </c>
      <c r="V10" s="153" t="s">
        <v>879</v>
      </c>
      <c r="W10" s="153" t="s">
        <v>879</v>
      </c>
      <c r="X10" s="155" t="s">
        <v>879</v>
      </c>
      <c r="Y10" s="154" t="s">
        <v>879</v>
      </c>
      <c r="Z10" s="153" t="s">
        <v>879</v>
      </c>
      <c r="AA10" s="153" t="s">
        <v>879</v>
      </c>
      <c r="AB10" s="153" t="s">
        <v>879</v>
      </c>
      <c r="AC10" s="153" t="s">
        <v>879</v>
      </c>
      <c r="AD10" s="155" t="s">
        <v>879</v>
      </c>
      <c r="AE10" s="154" t="s">
        <v>523</v>
      </c>
      <c r="AF10" s="153" t="s">
        <v>523</v>
      </c>
      <c r="AG10" s="153" t="s">
        <v>523</v>
      </c>
      <c r="AH10" s="153" t="s">
        <v>523</v>
      </c>
      <c r="AI10" s="153" t="s">
        <v>523</v>
      </c>
      <c r="AJ10" s="155" t="s">
        <v>523</v>
      </c>
    </row>
    <row r="11" spans="1:36" ht="15" customHeight="1">
      <c r="A11" s="893" t="s">
        <v>906</v>
      </c>
      <c r="B11" s="172" t="s">
        <v>1058</v>
      </c>
      <c r="C11" s="126" t="s">
        <v>883</v>
      </c>
      <c r="D11" s="151" t="s">
        <v>880</v>
      </c>
      <c r="E11" s="261" t="s">
        <v>1157</v>
      </c>
      <c r="F11" s="146">
        <v>1</v>
      </c>
      <c r="G11" s="144" t="s">
        <v>523</v>
      </c>
      <c r="H11" s="42" t="s">
        <v>523</v>
      </c>
      <c r="I11" s="42" t="s">
        <v>523</v>
      </c>
      <c r="J11" s="42" t="s">
        <v>523</v>
      </c>
      <c r="K11" s="42" t="s">
        <v>523</v>
      </c>
      <c r="L11" s="145" t="s">
        <v>523</v>
      </c>
      <c r="M11" s="150" t="s">
        <v>944</v>
      </c>
      <c r="N11" s="35" t="s">
        <v>944</v>
      </c>
      <c r="O11" s="42" t="s">
        <v>879</v>
      </c>
      <c r="P11" s="35" t="s">
        <v>944</v>
      </c>
      <c r="Q11" s="35" t="s">
        <v>944</v>
      </c>
      <c r="R11" s="145" t="s">
        <v>879</v>
      </c>
      <c r="S11" s="150" t="s">
        <v>944</v>
      </c>
      <c r="T11" s="35" t="s">
        <v>944</v>
      </c>
      <c r="U11" s="42" t="s">
        <v>879</v>
      </c>
      <c r="V11" s="35" t="s">
        <v>944</v>
      </c>
      <c r="W11" s="35" t="s">
        <v>944</v>
      </c>
      <c r="X11" s="145" t="s">
        <v>879</v>
      </c>
      <c r="Y11" s="144"/>
      <c r="Z11" s="42"/>
      <c r="AA11" s="42" t="s">
        <v>879</v>
      </c>
      <c r="AB11" s="35" t="s">
        <v>944</v>
      </c>
      <c r="AC11" s="35" t="s">
        <v>944</v>
      </c>
      <c r="AD11" s="145" t="s">
        <v>879</v>
      </c>
      <c r="AE11" s="144" t="s">
        <v>523</v>
      </c>
      <c r="AF11" s="42" t="s">
        <v>523</v>
      </c>
      <c r="AG11" s="42" t="s">
        <v>523</v>
      </c>
      <c r="AH11" s="42" t="s">
        <v>523</v>
      </c>
      <c r="AI11" s="42" t="s">
        <v>523</v>
      </c>
      <c r="AJ11" s="145" t="s">
        <v>523</v>
      </c>
    </row>
    <row r="12" spans="1:36" ht="15" customHeight="1">
      <c r="A12" s="893" t="s">
        <v>906</v>
      </c>
      <c r="B12" s="172" t="s">
        <v>1031</v>
      </c>
      <c r="C12" s="126" t="s">
        <v>883</v>
      </c>
      <c r="D12" s="151" t="s">
        <v>880</v>
      </c>
      <c r="E12" s="42" t="s">
        <v>879</v>
      </c>
      <c r="F12" s="146">
        <v>2</v>
      </c>
      <c r="G12" s="144" t="s">
        <v>879</v>
      </c>
      <c r="H12" s="42" t="s">
        <v>879</v>
      </c>
      <c r="I12" s="35" t="s">
        <v>944</v>
      </c>
      <c r="J12" s="35" t="s">
        <v>944</v>
      </c>
      <c r="K12" s="42" t="s">
        <v>879</v>
      </c>
      <c r="L12" s="226" t="s">
        <v>944</v>
      </c>
      <c r="M12" s="144" t="s">
        <v>879</v>
      </c>
      <c r="N12" s="42" t="s">
        <v>879</v>
      </c>
      <c r="O12" s="35" t="s">
        <v>944</v>
      </c>
      <c r="P12" s="35" t="s">
        <v>944</v>
      </c>
      <c r="Q12" s="42" t="s">
        <v>879</v>
      </c>
      <c r="R12" s="226" t="s">
        <v>944</v>
      </c>
      <c r="S12" s="144" t="s">
        <v>879</v>
      </c>
      <c r="T12" s="42" t="s">
        <v>879</v>
      </c>
      <c r="U12" s="35" t="s">
        <v>944</v>
      </c>
      <c r="V12" s="35" t="s">
        <v>944</v>
      </c>
      <c r="W12" s="42" t="s">
        <v>879</v>
      </c>
      <c r="X12" s="226" t="s">
        <v>944</v>
      </c>
      <c r="Y12" s="144" t="s">
        <v>879</v>
      </c>
      <c r="Z12" s="42" t="s">
        <v>879</v>
      </c>
      <c r="AA12" s="35" t="s">
        <v>944</v>
      </c>
      <c r="AB12" s="35" t="s">
        <v>944</v>
      </c>
      <c r="AC12" s="42" t="s">
        <v>879</v>
      </c>
      <c r="AD12" s="226" t="s">
        <v>944</v>
      </c>
      <c r="AE12" s="144" t="s">
        <v>523</v>
      </c>
      <c r="AF12" s="42" t="s">
        <v>523</v>
      </c>
      <c r="AG12" s="42" t="s">
        <v>523</v>
      </c>
      <c r="AH12" s="42" t="s">
        <v>523</v>
      </c>
      <c r="AI12" s="42" t="s">
        <v>523</v>
      </c>
      <c r="AJ12" s="145" t="s">
        <v>523</v>
      </c>
    </row>
    <row r="13" spans="1:36" ht="15" customHeight="1">
      <c r="A13" s="893" t="s">
        <v>906</v>
      </c>
      <c r="B13" s="172" t="s">
        <v>1018</v>
      </c>
      <c r="C13" s="126" t="s">
        <v>883</v>
      </c>
      <c r="D13" s="151" t="s">
        <v>880</v>
      </c>
      <c r="E13" s="261" t="s">
        <v>1157</v>
      </c>
      <c r="F13" s="146">
        <v>1</v>
      </c>
      <c r="G13" s="151" t="s">
        <v>523</v>
      </c>
      <c r="H13" s="102" t="s">
        <v>523</v>
      </c>
      <c r="I13" s="102" t="s">
        <v>523</v>
      </c>
      <c r="J13" s="102" t="s">
        <v>523</v>
      </c>
      <c r="K13" s="102" t="s">
        <v>523</v>
      </c>
      <c r="L13" s="152" t="s">
        <v>523</v>
      </c>
      <c r="M13" s="181" t="s">
        <v>944</v>
      </c>
      <c r="N13" s="227" t="s">
        <v>944</v>
      </c>
      <c r="O13" s="227" t="s">
        <v>944</v>
      </c>
      <c r="P13" s="102" t="s">
        <v>879</v>
      </c>
      <c r="Q13" s="227" t="s">
        <v>944</v>
      </c>
      <c r="R13" s="160" t="s">
        <v>944</v>
      </c>
      <c r="S13" s="181" t="s">
        <v>944</v>
      </c>
      <c r="T13" s="227" t="s">
        <v>944</v>
      </c>
      <c r="U13" s="227" t="s">
        <v>944</v>
      </c>
      <c r="V13" s="102" t="s">
        <v>879</v>
      </c>
      <c r="W13" s="227" t="s">
        <v>944</v>
      </c>
      <c r="X13" s="160" t="s">
        <v>944</v>
      </c>
      <c r="Y13" s="181" t="s">
        <v>944</v>
      </c>
      <c r="Z13" s="227" t="s">
        <v>944</v>
      </c>
      <c r="AA13" s="227" t="s">
        <v>944</v>
      </c>
      <c r="AB13" s="102" t="s">
        <v>879</v>
      </c>
      <c r="AC13" s="227" t="s">
        <v>944</v>
      </c>
      <c r="AD13" s="160" t="s">
        <v>944</v>
      </c>
      <c r="AE13" s="151" t="s">
        <v>523</v>
      </c>
      <c r="AF13" s="102" t="s">
        <v>523</v>
      </c>
      <c r="AG13" s="102" t="s">
        <v>523</v>
      </c>
      <c r="AH13" s="102" t="s">
        <v>523</v>
      </c>
      <c r="AI13" s="102" t="s">
        <v>523</v>
      </c>
      <c r="AJ13" s="152" t="s">
        <v>523</v>
      </c>
    </row>
    <row r="14" spans="1:36" ht="15" customHeight="1" thickBot="1">
      <c r="A14" s="957" t="s">
        <v>906</v>
      </c>
      <c r="B14" s="958" t="s">
        <v>1062</v>
      </c>
      <c r="C14" s="959" t="s">
        <v>883</v>
      </c>
      <c r="D14" s="960" t="s">
        <v>880</v>
      </c>
      <c r="E14" s="961" t="s">
        <v>1157</v>
      </c>
      <c r="F14" s="962">
        <v>2</v>
      </c>
      <c r="G14" s="963" t="s">
        <v>879</v>
      </c>
      <c r="H14" s="964" t="s">
        <v>879</v>
      </c>
      <c r="I14" s="964" t="s">
        <v>879</v>
      </c>
      <c r="J14" s="964" t="s">
        <v>879</v>
      </c>
      <c r="K14" s="964" t="s">
        <v>879</v>
      </c>
      <c r="L14" s="965" t="s">
        <v>879</v>
      </c>
      <c r="M14" s="963" t="s">
        <v>879</v>
      </c>
      <c r="N14" s="966" t="s">
        <v>879</v>
      </c>
      <c r="O14" s="964" t="s">
        <v>879</v>
      </c>
      <c r="P14" s="964" t="s">
        <v>879</v>
      </c>
      <c r="Q14" s="964" t="s">
        <v>879</v>
      </c>
      <c r="R14" s="965" t="s">
        <v>879</v>
      </c>
      <c r="S14" s="963" t="s">
        <v>879</v>
      </c>
      <c r="T14" s="964" t="s">
        <v>879</v>
      </c>
      <c r="U14" s="964" t="s">
        <v>879</v>
      </c>
      <c r="V14" s="964" t="s">
        <v>879</v>
      </c>
      <c r="W14" s="964" t="s">
        <v>879</v>
      </c>
      <c r="X14" s="965" t="s">
        <v>879</v>
      </c>
      <c r="Y14" s="963" t="s">
        <v>879</v>
      </c>
      <c r="Z14" s="964" t="s">
        <v>879</v>
      </c>
      <c r="AA14" s="964" t="s">
        <v>879</v>
      </c>
      <c r="AB14" s="964" t="s">
        <v>879</v>
      </c>
      <c r="AC14" s="964" t="s">
        <v>879</v>
      </c>
      <c r="AD14" s="965" t="s">
        <v>879</v>
      </c>
      <c r="AE14" s="963" t="s">
        <v>523</v>
      </c>
      <c r="AF14" s="964" t="s">
        <v>523</v>
      </c>
      <c r="AG14" s="964" t="s">
        <v>523</v>
      </c>
      <c r="AH14" s="964" t="s">
        <v>523</v>
      </c>
      <c r="AI14" s="964" t="s">
        <v>523</v>
      </c>
      <c r="AJ14" s="965" t="s">
        <v>523</v>
      </c>
    </row>
    <row r="15" spans="1:36" ht="15" hidden="1" customHeight="1">
      <c r="A15" s="166" t="s">
        <v>906</v>
      </c>
      <c r="B15" s="170" t="s">
        <v>991</v>
      </c>
      <c r="C15" s="208" t="s">
        <v>883</v>
      </c>
      <c r="D15" s="151" t="s">
        <v>880</v>
      </c>
      <c r="E15" s="234" t="s">
        <v>851</v>
      </c>
      <c r="F15" s="180">
        <v>1</v>
      </c>
      <c r="G15" s="151" t="s">
        <v>879</v>
      </c>
      <c r="H15" s="102" t="s">
        <v>879</v>
      </c>
      <c r="I15" s="102" t="s">
        <v>879</v>
      </c>
      <c r="J15" s="102" t="s">
        <v>879</v>
      </c>
      <c r="K15" s="102" t="s">
        <v>879</v>
      </c>
      <c r="L15" s="152" t="s">
        <v>879</v>
      </c>
      <c r="M15" s="151" t="s">
        <v>879</v>
      </c>
      <c r="N15" s="102" t="s">
        <v>879</v>
      </c>
      <c r="O15" s="102" t="s">
        <v>879</v>
      </c>
      <c r="P15" s="102" t="s">
        <v>879</v>
      </c>
      <c r="Q15" s="102" t="s">
        <v>879</v>
      </c>
      <c r="R15" s="152" t="s">
        <v>879</v>
      </c>
      <c r="S15" s="151" t="s">
        <v>879</v>
      </c>
      <c r="T15" s="102" t="s">
        <v>879</v>
      </c>
      <c r="U15" s="102" t="s">
        <v>879</v>
      </c>
      <c r="V15" s="102" t="s">
        <v>879</v>
      </c>
      <c r="W15" s="102" t="s">
        <v>879</v>
      </c>
      <c r="X15" s="152" t="s">
        <v>879</v>
      </c>
      <c r="Y15" s="151" t="s">
        <v>879</v>
      </c>
      <c r="Z15" s="102" t="s">
        <v>879</v>
      </c>
      <c r="AA15" s="102" t="s">
        <v>879</v>
      </c>
      <c r="AB15" s="102" t="s">
        <v>879</v>
      </c>
      <c r="AC15" s="102" t="s">
        <v>879</v>
      </c>
      <c r="AD15" s="152" t="s">
        <v>879</v>
      </c>
      <c r="AE15" s="151" t="s">
        <v>523</v>
      </c>
      <c r="AF15" s="102" t="s">
        <v>523</v>
      </c>
      <c r="AG15" s="102" t="s">
        <v>523</v>
      </c>
      <c r="AH15" s="102" t="s">
        <v>523</v>
      </c>
      <c r="AI15" s="102" t="s">
        <v>523</v>
      </c>
      <c r="AJ15" s="152" t="s">
        <v>523</v>
      </c>
    </row>
    <row r="16" spans="1:36" ht="15" hidden="1" customHeight="1">
      <c r="A16" s="166" t="s">
        <v>906</v>
      </c>
      <c r="B16" s="170" t="s">
        <v>989</v>
      </c>
      <c r="C16" s="208" t="s">
        <v>883</v>
      </c>
      <c r="D16" s="151" t="s">
        <v>880</v>
      </c>
      <c r="E16" s="234" t="s">
        <v>851</v>
      </c>
      <c r="F16" s="180">
        <v>1</v>
      </c>
      <c r="G16" s="151" t="s">
        <v>879</v>
      </c>
      <c r="H16" s="79" t="s">
        <v>879</v>
      </c>
      <c r="I16" s="79" t="s">
        <v>879</v>
      </c>
      <c r="J16" s="79" t="s">
        <v>879</v>
      </c>
      <c r="K16" s="79" t="s">
        <v>879</v>
      </c>
      <c r="L16" s="152" t="s">
        <v>879</v>
      </c>
      <c r="M16" s="151" t="s">
        <v>879</v>
      </c>
      <c r="N16" s="79" t="s">
        <v>879</v>
      </c>
      <c r="O16" s="79" t="s">
        <v>879</v>
      </c>
      <c r="P16" s="79" t="s">
        <v>879</v>
      </c>
      <c r="Q16" s="79" t="s">
        <v>879</v>
      </c>
      <c r="R16" s="152" t="s">
        <v>879</v>
      </c>
      <c r="S16" s="151" t="s">
        <v>879</v>
      </c>
      <c r="T16" s="79" t="s">
        <v>879</v>
      </c>
      <c r="U16" s="79" t="s">
        <v>879</v>
      </c>
      <c r="V16" s="79" t="s">
        <v>879</v>
      </c>
      <c r="W16" s="79" t="s">
        <v>879</v>
      </c>
      <c r="X16" s="152" t="s">
        <v>879</v>
      </c>
      <c r="Y16" s="151" t="s">
        <v>879</v>
      </c>
      <c r="Z16" s="79" t="s">
        <v>879</v>
      </c>
      <c r="AA16" s="79" t="s">
        <v>879</v>
      </c>
      <c r="AB16" s="79" t="s">
        <v>879</v>
      </c>
      <c r="AC16" s="79" t="s">
        <v>879</v>
      </c>
      <c r="AD16" s="152" t="s">
        <v>879</v>
      </c>
      <c r="AE16" s="151" t="s">
        <v>523</v>
      </c>
      <c r="AF16" s="79" t="s">
        <v>523</v>
      </c>
      <c r="AG16" s="79" t="s">
        <v>523</v>
      </c>
      <c r="AH16" s="79" t="s">
        <v>523</v>
      </c>
      <c r="AI16" s="79" t="s">
        <v>523</v>
      </c>
      <c r="AJ16" s="152" t="s">
        <v>523</v>
      </c>
    </row>
    <row r="17" spans="1:36" ht="15" hidden="1" customHeight="1">
      <c r="A17" s="167" t="s">
        <v>906</v>
      </c>
      <c r="B17" s="171" t="s">
        <v>992</v>
      </c>
      <c r="C17" s="126" t="s">
        <v>883</v>
      </c>
      <c r="D17" s="151" t="s">
        <v>880</v>
      </c>
      <c r="E17" s="233" t="s">
        <v>851</v>
      </c>
      <c r="F17" s="149">
        <v>2</v>
      </c>
      <c r="G17" s="147" t="s">
        <v>523</v>
      </c>
      <c r="H17" s="30" t="s">
        <v>523</v>
      </c>
      <c r="I17" s="30" t="s">
        <v>523</v>
      </c>
      <c r="J17" s="30" t="s">
        <v>523</v>
      </c>
      <c r="K17" s="30" t="s">
        <v>523</v>
      </c>
      <c r="L17" s="146" t="s">
        <v>523</v>
      </c>
      <c r="M17" s="144" t="s">
        <v>879</v>
      </c>
      <c r="N17" s="102" t="s">
        <v>879</v>
      </c>
      <c r="O17" s="102" t="s">
        <v>879</v>
      </c>
      <c r="P17" s="102" t="s">
        <v>879</v>
      </c>
      <c r="Q17" s="102" t="s">
        <v>879</v>
      </c>
      <c r="R17" s="145" t="s">
        <v>879</v>
      </c>
      <c r="S17" s="144" t="s">
        <v>879</v>
      </c>
      <c r="T17" s="102" t="s">
        <v>879</v>
      </c>
      <c r="U17" s="102" t="s">
        <v>879</v>
      </c>
      <c r="V17" s="102" t="s">
        <v>879</v>
      </c>
      <c r="W17" s="102" t="s">
        <v>879</v>
      </c>
      <c r="X17" s="145" t="s">
        <v>879</v>
      </c>
      <c r="Y17" s="144" t="s">
        <v>879</v>
      </c>
      <c r="Z17" s="102" t="s">
        <v>879</v>
      </c>
      <c r="AA17" s="102" t="s">
        <v>879</v>
      </c>
      <c r="AB17" s="102" t="s">
        <v>879</v>
      </c>
      <c r="AC17" s="102" t="s">
        <v>879</v>
      </c>
      <c r="AD17" s="145" t="s">
        <v>879</v>
      </c>
      <c r="AE17" s="144" t="s">
        <v>523</v>
      </c>
      <c r="AF17" s="102" t="s">
        <v>523</v>
      </c>
      <c r="AG17" s="102" t="s">
        <v>523</v>
      </c>
      <c r="AH17" s="102" t="s">
        <v>523</v>
      </c>
      <c r="AI17" s="102" t="s">
        <v>523</v>
      </c>
      <c r="AJ17" s="145" t="s">
        <v>523</v>
      </c>
    </row>
    <row r="18" spans="1:36" ht="15" hidden="1" customHeight="1">
      <c r="A18" s="167" t="s">
        <v>906</v>
      </c>
      <c r="B18" s="171" t="s">
        <v>993</v>
      </c>
      <c r="C18" s="126" t="s">
        <v>883</v>
      </c>
      <c r="D18" s="143" t="s">
        <v>880</v>
      </c>
      <c r="E18" s="233" t="s">
        <v>851</v>
      </c>
      <c r="F18" s="149">
        <v>1</v>
      </c>
      <c r="G18" s="144" t="s">
        <v>879</v>
      </c>
      <c r="H18" s="102" t="s">
        <v>879</v>
      </c>
      <c r="I18" s="102" t="s">
        <v>879</v>
      </c>
      <c r="J18" s="102" t="s">
        <v>879</v>
      </c>
      <c r="K18" s="102" t="s">
        <v>879</v>
      </c>
      <c r="L18" s="145" t="s">
        <v>879</v>
      </c>
      <c r="M18" s="144" t="s">
        <v>879</v>
      </c>
      <c r="N18" s="102" t="s">
        <v>879</v>
      </c>
      <c r="O18" s="102" t="s">
        <v>879</v>
      </c>
      <c r="P18" s="102" t="s">
        <v>879</v>
      </c>
      <c r="Q18" s="102" t="s">
        <v>879</v>
      </c>
      <c r="R18" s="145" t="s">
        <v>879</v>
      </c>
      <c r="S18" s="144" t="s">
        <v>879</v>
      </c>
      <c r="T18" s="102" t="s">
        <v>879</v>
      </c>
      <c r="U18" s="102" t="s">
        <v>879</v>
      </c>
      <c r="V18" s="102" t="s">
        <v>879</v>
      </c>
      <c r="W18" s="102" t="s">
        <v>879</v>
      </c>
      <c r="X18" s="145" t="s">
        <v>879</v>
      </c>
      <c r="Y18" s="144" t="s">
        <v>879</v>
      </c>
      <c r="Z18" s="102" t="s">
        <v>879</v>
      </c>
      <c r="AA18" s="102" t="s">
        <v>879</v>
      </c>
      <c r="AB18" s="102" t="s">
        <v>879</v>
      </c>
      <c r="AC18" s="102" t="s">
        <v>879</v>
      </c>
      <c r="AD18" s="145" t="s">
        <v>879</v>
      </c>
      <c r="AE18" s="144" t="s">
        <v>523</v>
      </c>
      <c r="AF18" s="102" t="s">
        <v>523</v>
      </c>
      <c r="AG18" s="102" t="s">
        <v>523</v>
      </c>
      <c r="AH18" s="102" t="s">
        <v>523</v>
      </c>
      <c r="AI18" s="102" t="s">
        <v>523</v>
      </c>
      <c r="AJ18" s="145" t="s">
        <v>523</v>
      </c>
    </row>
    <row r="19" spans="1:36" ht="15" hidden="1" customHeight="1">
      <c r="A19" s="167" t="s">
        <v>906</v>
      </c>
      <c r="B19" s="171" t="s">
        <v>994</v>
      </c>
      <c r="C19" s="126" t="s">
        <v>883</v>
      </c>
      <c r="D19" s="144" t="s">
        <v>880</v>
      </c>
      <c r="E19" s="233" t="s">
        <v>851</v>
      </c>
      <c r="F19" s="149">
        <v>1</v>
      </c>
      <c r="G19" s="144" t="s">
        <v>879</v>
      </c>
      <c r="H19" s="102" t="s">
        <v>879</v>
      </c>
      <c r="I19" s="102" t="s">
        <v>879</v>
      </c>
      <c r="J19" s="102" t="s">
        <v>879</v>
      </c>
      <c r="K19" s="102" t="s">
        <v>879</v>
      </c>
      <c r="L19" s="145" t="s">
        <v>879</v>
      </c>
      <c r="M19" s="144" t="s">
        <v>879</v>
      </c>
      <c r="N19" s="102" t="s">
        <v>879</v>
      </c>
      <c r="O19" s="102" t="s">
        <v>879</v>
      </c>
      <c r="P19" s="102" t="s">
        <v>879</v>
      </c>
      <c r="Q19" s="102" t="s">
        <v>879</v>
      </c>
      <c r="R19" s="145" t="s">
        <v>879</v>
      </c>
      <c r="S19" s="144" t="s">
        <v>879</v>
      </c>
      <c r="T19" s="102" t="s">
        <v>879</v>
      </c>
      <c r="U19" s="102" t="s">
        <v>879</v>
      </c>
      <c r="V19" s="102" t="s">
        <v>879</v>
      </c>
      <c r="W19" s="102" t="s">
        <v>879</v>
      </c>
      <c r="X19" s="145" t="s">
        <v>879</v>
      </c>
      <c r="Y19" s="144" t="s">
        <v>879</v>
      </c>
      <c r="Z19" s="102" t="s">
        <v>879</v>
      </c>
      <c r="AA19" s="102" t="s">
        <v>879</v>
      </c>
      <c r="AB19" s="102" t="s">
        <v>879</v>
      </c>
      <c r="AC19" s="102" t="s">
        <v>879</v>
      </c>
      <c r="AD19" s="145" t="s">
        <v>879</v>
      </c>
      <c r="AE19" s="144" t="s">
        <v>523</v>
      </c>
      <c r="AF19" s="102" t="s">
        <v>523</v>
      </c>
      <c r="AG19" s="102" t="s">
        <v>523</v>
      </c>
      <c r="AH19" s="102" t="s">
        <v>523</v>
      </c>
      <c r="AI19" s="102" t="s">
        <v>523</v>
      </c>
      <c r="AJ19" s="145" t="s">
        <v>523</v>
      </c>
    </row>
    <row r="20" spans="1:36" ht="15" hidden="1" customHeight="1">
      <c r="A20" s="167" t="s">
        <v>906</v>
      </c>
      <c r="B20" s="171" t="s">
        <v>967</v>
      </c>
      <c r="C20" s="126" t="s">
        <v>883</v>
      </c>
      <c r="D20" s="144" t="s">
        <v>880</v>
      </c>
      <c r="E20" s="233" t="s">
        <v>851</v>
      </c>
      <c r="F20" s="149">
        <v>1</v>
      </c>
      <c r="G20" s="144" t="s">
        <v>879</v>
      </c>
      <c r="H20" s="30" t="s">
        <v>879</v>
      </c>
      <c r="I20" s="30" t="s">
        <v>879</v>
      </c>
      <c r="J20" s="30" t="s">
        <v>879</v>
      </c>
      <c r="K20" s="30" t="s">
        <v>879</v>
      </c>
      <c r="L20" s="146" t="s">
        <v>879</v>
      </c>
      <c r="M20" s="144" t="s">
        <v>879</v>
      </c>
      <c r="N20" s="30" t="s">
        <v>879</v>
      </c>
      <c r="O20" s="30" t="s">
        <v>879</v>
      </c>
      <c r="P20" s="30" t="s">
        <v>879</v>
      </c>
      <c r="Q20" s="30" t="s">
        <v>879</v>
      </c>
      <c r="R20" s="146" t="s">
        <v>879</v>
      </c>
      <c r="S20" s="144" t="s">
        <v>879</v>
      </c>
      <c r="T20" s="30" t="s">
        <v>879</v>
      </c>
      <c r="U20" s="30" t="s">
        <v>879</v>
      </c>
      <c r="V20" s="30" t="s">
        <v>879</v>
      </c>
      <c r="W20" s="30" t="s">
        <v>879</v>
      </c>
      <c r="X20" s="146" t="s">
        <v>879</v>
      </c>
      <c r="Y20" s="144" t="s">
        <v>879</v>
      </c>
      <c r="Z20" s="30" t="s">
        <v>879</v>
      </c>
      <c r="AA20" s="30" t="s">
        <v>879</v>
      </c>
      <c r="AB20" s="30" t="s">
        <v>879</v>
      </c>
      <c r="AC20" s="30" t="s">
        <v>879</v>
      </c>
      <c r="AD20" s="146" t="s">
        <v>879</v>
      </c>
      <c r="AE20" s="144" t="s">
        <v>523</v>
      </c>
      <c r="AF20" s="30" t="s">
        <v>523</v>
      </c>
      <c r="AG20" s="30" t="s">
        <v>523</v>
      </c>
      <c r="AH20" s="30" t="s">
        <v>523</v>
      </c>
      <c r="AI20" s="30" t="s">
        <v>523</v>
      </c>
      <c r="AJ20" s="146" t="s">
        <v>523</v>
      </c>
    </row>
    <row r="21" spans="1:36" ht="15" hidden="1" customHeight="1">
      <c r="A21" s="168" t="s">
        <v>906</v>
      </c>
      <c r="B21" s="902" t="s">
        <v>995</v>
      </c>
      <c r="C21" s="903" t="s">
        <v>883</v>
      </c>
      <c r="D21" s="148" t="s">
        <v>880</v>
      </c>
      <c r="E21" s="904" t="s">
        <v>852</v>
      </c>
      <c r="F21" s="235">
        <v>1</v>
      </c>
      <c r="G21" s="148" t="s">
        <v>879</v>
      </c>
      <c r="H21" s="134" t="s">
        <v>879</v>
      </c>
      <c r="I21" s="134" t="s">
        <v>879</v>
      </c>
      <c r="J21" s="134" t="s">
        <v>879</v>
      </c>
      <c r="K21" s="134" t="s">
        <v>879</v>
      </c>
      <c r="L21" s="218" t="s">
        <v>879</v>
      </c>
      <c r="M21" s="148" t="s">
        <v>879</v>
      </c>
      <c r="N21" s="134" t="s">
        <v>879</v>
      </c>
      <c r="O21" s="134" t="s">
        <v>879</v>
      </c>
      <c r="P21" s="134" t="s">
        <v>879</v>
      </c>
      <c r="Q21" s="134" t="s">
        <v>879</v>
      </c>
      <c r="R21" s="218" t="s">
        <v>879</v>
      </c>
      <c r="S21" s="148" t="s">
        <v>879</v>
      </c>
      <c r="T21" s="134" t="s">
        <v>879</v>
      </c>
      <c r="U21" s="134" t="s">
        <v>879</v>
      </c>
      <c r="V21" s="134" t="s">
        <v>879</v>
      </c>
      <c r="W21" s="134" t="s">
        <v>879</v>
      </c>
      <c r="X21" s="218" t="s">
        <v>879</v>
      </c>
      <c r="Y21" s="148" t="s">
        <v>879</v>
      </c>
      <c r="Z21" s="134" t="s">
        <v>879</v>
      </c>
      <c r="AA21" s="134" t="s">
        <v>879</v>
      </c>
      <c r="AB21" s="134" t="s">
        <v>879</v>
      </c>
      <c r="AC21" s="134" t="s">
        <v>879</v>
      </c>
      <c r="AD21" s="218" t="s">
        <v>879</v>
      </c>
      <c r="AE21" s="148" t="s">
        <v>523</v>
      </c>
      <c r="AF21" s="134" t="s">
        <v>523</v>
      </c>
      <c r="AG21" s="134" t="s">
        <v>523</v>
      </c>
      <c r="AH21" s="134" t="s">
        <v>523</v>
      </c>
      <c r="AI21" s="134" t="s">
        <v>523</v>
      </c>
      <c r="AJ21" s="218" t="s">
        <v>523</v>
      </c>
    </row>
    <row r="22" spans="1:36" ht="15" customHeight="1">
      <c r="A22" s="967" t="s">
        <v>906</v>
      </c>
      <c r="B22" s="968" t="s">
        <v>1067</v>
      </c>
      <c r="C22" s="969" t="s">
        <v>883</v>
      </c>
      <c r="D22" s="970" t="s">
        <v>880</v>
      </c>
      <c r="E22" s="971" t="s">
        <v>879</v>
      </c>
      <c r="F22" s="972">
        <v>1</v>
      </c>
      <c r="G22" s="970" t="s">
        <v>879</v>
      </c>
      <c r="H22" s="971" t="s">
        <v>879</v>
      </c>
      <c r="I22" s="971" t="s">
        <v>879</v>
      </c>
      <c r="J22" s="971" t="s">
        <v>879</v>
      </c>
      <c r="K22" s="971" t="s">
        <v>879</v>
      </c>
      <c r="L22" s="973" t="s">
        <v>879</v>
      </c>
      <c r="M22" s="970" t="s">
        <v>879</v>
      </c>
      <c r="N22" s="971" t="s">
        <v>879</v>
      </c>
      <c r="O22" s="971" t="s">
        <v>879</v>
      </c>
      <c r="P22" s="971" t="s">
        <v>879</v>
      </c>
      <c r="Q22" s="971" t="s">
        <v>879</v>
      </c>
      <c r="R22" s="973" t="s">
        <v>879</v>
      </c>
      <c r="S22" s="970" t="s">
        <v>879</v>
      </c>
      <c r="T22" s="971" t="s">
        <v>879</v>
      </c>
      <c r="U22" s="971" t="s">
        <v>879</v>
      </c>
      <c r="V22" s="971" t="s">
        <v>879</v>
      </c>
      <c r="W22" s="971" t="s">
        <v>879</v>
      </c>
      <c r="X22" s="973" t="s">
        <v>879</v>
      </c>
      <c r="Y22" s="970" t="s">
        <v>879</v>
      </c>
      <c r="Z22" s="971" t="s">
        <v>879</v>
      </c>
      <c r="AA22" s="971" t="s">
        <v>879</v>
      </c>
      <c r="AB22" s="971" t="s">
        <v>879</v>
      </c>
      <c r="AC22" s="971" t="s">
        <v>879</v>
      </c>
      <c r="AD22" s="973" t="s">
        <v>879</v>
      </c>
      <c r="AE22" s="970" t="s">
        <v>523</v>
      </c>
      <c r="AF22" s="971" t="s">
        <v>523</v>
      </c>
      <c r="AG22" s="971" t="s">
        <v>523</v>
      </c>
      <c r="AH22" s="971" t="s">
        <v>523</v>
      </c>
      <c r="AI22" s="971" t="s">
        <v>523</v>
      </c>
      <c r="AJ22" s="973" t="s">
        <v>523</v>
      </c>
    </row>
    <row r="23" spans="1:36" ht="15" customHeight="1" thickBot="1">
      <c r="A23" s="957" t="s">
        <v>906</v>
      </c>
      <c r="B23" s="958" t="s">
        <v>1068</v>
      </c>
      <c r="C23" s="974" t="s">
        <v>883</v>
      </c>
      <c r="D23" s="963" t="s">
        <v>880</v>
      </c>
      <c r="E23" s="961" t="s">
        <v>1157</v>
      </c>
      <c r="F23" s="962">
        <v>2</v>
      </c>
      <c r="G23" s="975" t="s">
        <v>944</v>
      </c>
      <c r="H23" s="976" t="s">
        <v>879</v>
      </c>
      <c r="I23" s="976" t="s">
        <v>879</v>
      </c>
      <c r="J23" s="977" t="s">
        <v>944</v>
      </c>
      <c r="K23" s="977" t="s">
        <v>944</v>
      </c>
      <c r="L23" s="978" t="s">
        <v>879</v>
      </c>
      <c r="M23" s="975" t="s">
        <v>944</v>
      </c>
      <c r="N23" s="976" t="s">
        <v>879</v>
      </c>
      <c r="O23" s="976" t="s">
        <v>879</v>
      </c>
      <c r="P23" s="977" t="s">
        <v>944</v>
      </c>
      <c r="Q23" s="977" t="s">
        <v>944</v>
      </c>
      <c r="R23" s="978" t="s">
        <v>879</v>
      </c>
      <c r="S23" s="975" t="s">
        <v>944</v>
      </c>
      <c r="T23" s="976" t="s">
        <v>879</v>
      </c>
      <c r="U23" s="976" t="s">
        <v>879</v>
      </c>
      <c r="V23" s="977" t="s">
        <v>944</v>
      </c>
      <c r="W23" s="977" t="s">
        <v>944</v>
      </c>
      <c r="X23" s="978" t="s">
        <v>879</v>
      </c>
      <c r="Y23" s="975" t="s">
        <v>944</v>
      </c>
      <c r="Z23" s="976" t="s">
        <v>879</v>
      </c>
      <c r="AA23" s="976" t="s">
        <v>879</v>
      </c>
      <c r="AB23" s="977" t="s">
        <v>944</v>
      </c>
      <c r="AC23" s="977" t="s">
        <v>944</v>
      </c>
      <c r="AD23" s="978" t="s">
        <v>879</v>
      </c>
      <c r="AE23" s="963" t="s">
        <v>523</v>
      </c>
      <c r="AF23" s="979" t="s">
        <v>523</v>
      </c>
      <c r="AG23" s="979" t="s">
        <v>523</v>
      </c>
      <c r="AH23" s="979" t="s">
        <v>523</v>
      </c>
      <c r="AI23" s="979" t="s">
        <v>523</v>
      </c>
      <c r="AJ23" s="965" t="s">
        <v>523</v>
      </c>
    </row>
    <row r="24" spans="1:36" ht="15" hidden="1" customHeight="1">
      <c r="A24" s="166" t="s">
        <v>906</v>
      </c>
      <c r="B24" s="170" t="s">
        <v>528</v>
      </c>
      <c r="C24" s="208" t="s">
        <v>883</v>
      </c>
      <c r="D24" s="151" t="s">
        <v>880</v>
      </c>
      <c r="E24" s="234" t="s">
        <v>853</v>
      </c>
      <c r="F24" s="180">
        <v>1</v>
      </c>
      <c r="G24" s="151" t="s">
        <v>523</v>
      </c>
      <c r="H24" s="79" t="s">
        <v>523</v>
      </c>
      <c r="I24" s="79" t="s">
        <v>523</v>
      </c>
      <c r="J24" s="79" t="s">
        <v>523</v>
      </c>
      <c r="K24" s="79" t="s">
        <v>523</v>
      </c>
      <c r="L24" s="152" t="s">
        <v>523</v>
      </c>
      <c r="M24" s="151" t="s">
        <v>879</v>
      </c>
      <c r="N24" s="79" t="s">
        <v>879</v>
      </c>
      <c r="O24" s="79" t="s">
        <v>879</v>
      </c>
      <c r="P24" s="79" t="s">
        <v>879</v>
      </c>
      <c r="Q24" s="79" t="s">
        <v>879</v>
      </c>
      <c r="R24" s="152" t="s">
        <v>879</v>
      </c>
      <c r="S24" s="151" t="s">
        <v>879</v>
      </c>
      <c r="T24" s="79" t="s">
        <v>879</v>
      </c>
      <c r="U24" s="79" t="s">
        <v>879</v>
      </c>
      <c r="V24" s="79" t="s">
        <v>879</v>
      </c>
      <c r="W24" s="79" t="s">
        <v>879</v>
      </c>
      <c r="X24" s="152" t="s">
        <v>879</v>
      </c>
      <c r="Y24" s="151" t="s">
        <v>879</v>
      </c>
      <c r="Z24" s="79" t="s">
        <v>879</v>
      </c>
      <c r="AA24" s="79" t="s">
        <v>879</v>
      </c>
      <c r="AB24" s="79" t="s">
        <v>879</v>
      </c>
      <c r="AC24" s="79" t="s">
        <v>879</v>
      </c>
      <c r="AD24" s="152" t="s">
        <v>879</v>
      </c>
      <c r="AE24" s="151" t="s">
        <v>523</v>
      </c>
      <c r="AF24" s="79" t="s">
        <v>523</v>
      </c>
      <c r="AG24" s="79" t="s">
        <v>523</v>
      </c>
      <c r="AH24" s="79" t="s">
        <v>523</v>
      </c>
      <c r="AI24" s="79" t="s">
        <v>523</v>
      </c>
      <c r="AJ24" s="152" t="s">
        <v>523</v>
      </c>
    </row>
    <row r="25" spans="1:36" ht="15" hidden="1" customHeight="1">
      <c r="A25" s="167" t="s">
        <v>906</v>
      </c>
      <c r="B25" s="172" t="s">
        <v>996</v>
      </c>
      <c r="C25" s="176" t="s">
        <v>883</v>
      </c>
      <c r="D25" s="144" t="s">
        <v>880</v>
      </c>
      <c r="E25" s="261" t="s">
        <v>1170</v>
      </c>
      <c r="F25" s="146">
        <v>2</v>
      </c>
      <c r="G25" s="144" t="s">
        <v>523</v>
      </c>
      <c r="H25" s="42" t="s">
        <v>523</v>
      </c>
      <c r="I25" s="42" t="s">
        <v>523</v>
      </c>
      <c r="J25" s="42" t="s">
        <v>523</v>
      </c>
      <c r="K25" s="42" t="s">
        <v>523</v>
      </c>
      <c r="L25" s="145" t="s">
        <v>523</v>
      </c>
      <c r="M25" s="150" t="s">
        <v>944</v>
      </c>
      <c r="N25" s="35" t="s">
        <v>944</v>
      </c>
      <c r="O25" s="42" t="s">
        <v>879</v>
      </c>
      <c r="P25" s="35" t="s">
        <v>944</v>
      </c>
      <c r="Q25" s="35" t="s">
        <v>944</v>
      </c>
      <c r="R25" s="145" t="s">
        <v>879</v>
      </c>
      <c r="S25" s="150" t="s">
        <v>944</v>
      </c>
      <c r="T25" s="35" t="s">
        <v>944</v>
      </c>
      <c r="U25" s="42" t="s">
        <v>879</v>
      </c>
      <c r="V25" s="35" t="s">
        <v>944</v>
      </c>
      <c r="W25" s="35" t="s">
        <v>944</v>
      </c>
      <c r="X25" s="145" t="s">
        <v>879</v>
      </c>
      <c r="Y25" s="150" t="s">
        <v>944</v>
      </c>
      <c r="Z25" s="35" t="s">
        <v>944</v>
      </c>
      <c r="AA25" s="42" t="s">
        <v>879</v>
      </c>
      <c r="AB25" s="35" t="s">
        <v>944</v>
      </c>
      <c r="AC25" s="35" t="s">
        <v>944</v>
      </c>
      <c r="AD25" s="145" t="s">
        <v>879</v>
      </c>
      <c r="AE25" s="144" t="s">
        <v>523</v>
      </c>
      <c r="AF25" s="42" t="s">
        <v>523</v>
      </c>
      <c r="AG25" s="42" t="s">
        <v>523</v>
      </c>
      <c r="AH25" s="42" t="s">
        <v>523</v>
      </c>
      <c r="AI25" s="42" t="s">
        <v>523</v>
      </c>
      <c r="AJ25" s="145" t="s">
        <v>523</v>
      </c>
    </row>
    <row r="26" spans="1:36" ht="15" hidden="1" customHeight="1">
      <c r="A26" s="168" t="s">
        <v>906</v>
      </c>
      <c r="B26" s="902" t="s">
        <v>1028</v>
      </c>
      <c r="C26" s="903" t="s">
        <v>883</v>
      </c>
      <c r="D26" s="148" t="s">
        <v>880</v>
      </c>
      <c r="E26" s="904" t="s">
        <v>851</v>
      </c>
      <c r="F26" s="235">
        <v>2</v>
      </c>
      <c r="G26" s="148" t="s">
        <v>523</v>
      </c>
      <c r="H26" s="134" t="s">
        <v>523</v>
      </c>
      <c r="I26" s="134" t="s">
        <v>523</v>
      </c>
      <c r="J26" s="134" t="s">
        <v>523</v>
      </c>
      <c r="K26" s="134" t="s">
        <v>523</v>
      </c>
      <c r="L26" s="218" t="s">
        <v>523</v>
      </c>
      <c r="M26" s="148" t="s">
        <v>879</v>
      </c>
      <c r="N26" s="134" t="s">
        <v>879</v>
      </c>
      <c r="O26" s="134" t="s">
        <v>879</v>
      </c>
      <c r="P26" s="134" t="s">
        <v>879</v>
      </c>
      <c r="Q26" s="134" t="s">
        <v>879</v>
      </c>
      <c r="R26" s="218" t="s">
        <v>879</v>
      </c>
      <c r="S26" s="148" t="s">
        <v>879</v>
      </c>
      <c r="T26" s="134" t="s">
        <v>879</v>
      </c>
      <c r="U26" s="134" t="s">
        <v>879</v>
      </c>
      <c r="V26" s="134" t="s">
        <v>879</v>
      </c>
      <c r="W26" s="134" t="s">
        <v>879</v>
      </c>
      <c r="X26" s="218" t="s">
        <v>879</v>
      </c>
      <c r="Y26" s="148" t="s">
        <v>879</v>
      </c>
      <c r="Z26" s="134" t="s">
        <v>879</v>
      </c>
      <c r="AA26" s="134" t="s">
        <v>879</v>
      </c>
      <c r="AB26" s="134" t="s">
        <v>879</v>
      </c>
      <c r="AC26" s="134" t="s">
        <v>879</v>
      </c>
      <c r="AD26" s="218" t="s">
        <v>879</v>
      </c>
      <c r="AE26" s="148" t="s">
        <v>523</v>
      </c>
      <c r="AF26" s="134" t="s">
        <v>523</v>
      </c>
      <c r="AG26" s="134" t="s">
        <v>523</v>
      </c>
      <c r="AH26" s="134" t="s">
        <v>523</v>
      </c>
      <c r="AI26" s="134" t="s">
        <v>523</v>
      </c>
      <c r="AJ26" s="218" t="s">
        <v>523</v>
      </c>
    </row>
    <row r="27" spans="1:36" ht="15" customHeight="1" thickBot="1">
      <c r="A27" s="980" t="s">
        <v>906</v>
      </c>
      <c r="B27" s="981" t="s">
        <v>1069</v>
      </c>
      <c r="C27" s="982" t="s">
        <v>883</v>
      </c>
      <c r="D27" s="983" t="s">
        <v>880</v>
      </c>
      <c r="E27" s="984" t="s">
        <v>862</v>
      </c>
      <c r="F27" s="985">
        <v>1</v>
      </c>
      <c r="G27" s="983" t="s">
        <v>879</v>
      </c>
      <c r="H27" s="986" t="s">
        <v>879</v>
      </c>
      <c r="I27" s="986" t="s">
        <v>879</v>
      </c>
      <c r="J27" s="986" t="s">
        <v>879</v>
      </c>
      <c r="K27" s="986" t="s">
        <v>879</v>
      </c>
      <c r="L27" s="987" t="s">
        <v>879</v>
      </c>
      <c r="M27" s="983" t="s">
        <v>879</v>
      </c>
      <c r="N27" s="986" t="s">
        <v>879</v>
      </c>
      <c r="O27" s="986" t="s">
        <v>879</v>
      </c>
      <c r="P27" s="986" t="s">
        <v>879</v>
      </c>
      <c r="Q27" s="986" t="s">
        <v>879</v>
      </c>
      <c r="R27" s="987" t="s">
        <v>879</v>
      </c>
      <c r="S27" s="983" t="s">
        <v>879</v>
      </c>
      <c r="T27" s="986" t="s">
        <v>879</v>
      </c>
      <c r="U27" s="986" t="s">
        <v>879</v>
      </c>
      <c r="V27" s="986" t="s">
        <v>879</v>
      </c>
      <c r="W27" s="986" t="s">
        <v>879</v>
      </c>
      <c r="X27" s="987" t="s">
        <v>879</v>
      </c>
      <c r="Y27" s="983" t="s">
        <v>879</v>
      </c>
      <c r="Z27" s="986" t="s">
        <v>879</v>
      </c>
      <c r="AA27" s="986" t="s">
        <v>879</v>
      </c>
      <c r="AB27" s="986" t="s">
        <v>879</v>
      </c>
      <c r="AC27" s="986" t="s">
        <v>879</v>
      </c>
      <c r="AD27" s="987" t="s">
        <v>879</v>
      </c>
      <c r="AE27" s="983" t="s">
        <v>523</v>
      </c>
      <c r="AF27" s="986" t="s">
        <v>523</v>
      </c>
      <c r="AG27" s="986" t="s">
        <v>523</v>
      </c>
      <c r="AH27" s="986" t="s">
        <v>523</v>
      </c>
      <c r="AI27" s="986" t="s">
        <v>523</v>
      </c>
      <c r="AJ27" s="987" t="s">
        <v>523</v>
      </c>
    </row>
    <row r="28" spans="1:36" ht="15" hidden="1" customHeight="1">
      <c r="A28" s="915" t="s">
        <v>906</v>
      </c>
      <c r="B28" s="916" t="s">
        <v>529</v>
      </c>
      <c r="C28" s="593" t="s">
        <v>883</v>
      </c>
      <c r="D28" s="143" t="s">
        <v>880</v>
      </c>
      <c r="E28" s="917" t="s">
        <v>1013</v>
      </c>
      <c r="F28" s="918">
        <v>2</v>
      </c>
      <c r="G28" s="919" t="s">
        <v>523</v>
      </c>
      <c r="H28" s="920" t="s">
        <v>523</v>
      </c>
      <c r="I28" s="920" t="s">
        <v>523</v>
      </c>
      <c r="J28" s="920" t="s">
        <v>523</v>
      </c>
      <c r="K28" s="920" t="s">
        <v>523</v>
      </c>
      <c r="L28" s="921" t="s">
        <v>523</v>
      </c>
      <c r="M28" s="919" t="s">
        <v>879</v>
      </c>
      <c r="N28" s="920" t="s">
        <v>879</v>
      </c>
      <c r="O28" s="920" t="s">
        <v>879</v>
      </c>
      <c r="P28" s="920" t="s">
        <v>879</v>
      </c>
      <c r="Q28" s="920" t="s">
        <v>879</v>
      </c>
      <c r="R28" s="921" t="s">
        <v>879</v>
      </c>
      <c r="S28" s="919" t="s">
        <v>879</v>
      </c>
      <c r="T28" s="920" t="s">
        <v>879</v>
      </c>
      <c r="U28" s="920" t="s">
        <v>879</v>
      </c>
      <c r="V28" s="920" t="s">
        <v>879</v>
      </c>
      <c r="W28" s="920" t="s">
        <v>879</v>
      </c>
      <c r="X28" s="921" t="s">
        <v>879</v>
      </c>
      <c r="Y28" s="919" t="s">
        <v>879</v>
      </c>
      <c r="Z28" s="920" t="s">
        <v>879</v>
      </c>
      <c r="AA28" s="920" t="s">
        <v>879</v>
      </c>
      <c r="AB28" s="920" t="s">
        <v>879</v>
      </c>
      <c r="AC28" s="920" t="s">
        <v>879</v>
      </c>
      <c r="AD28" s="921" t="s">
        <v>879</v>
      </c>
      <c r="AE28" s="919" t="s">
        <v>523</v>
      </c>
      <c r="AF28" s="920" t="s">
        <v>523</v>
      </c>
      <c r="AG28" s="920" t="s">
        <v>523</v>
      </c>
      <c r="AH28" s="920" t="s">
        <v>523</v>
      </c>
      <c r="AI28" s="920" t="s">
        <v>523</v>
      </c>
      <c r="AJ28" s="921" t="s">
        <v>523</v>
      </c>
    </row>
    <row r="29" spans="1:36" ht="15" customHeight="1">
      <c r="A29" s="967" t="s">
        <v>906</v>
      </c>
      <c r="B29" s="968" t="s">
        <v>1016</v>
      </c>
      <c r="C29" s="969" t="s">
        <v>883</v>
      </c>
      <c r="D29" s="970" t="s">
        <v>880</v>
      </c>
      <c r="E29" s="953" t="s">
        <v>1157</v>
      </c>
      <c r="F29" s="972">
        <v>2</v>
      </c>
      <c r="G29" s="988" t="s">
        <v>944</v>
      </c>
      <c r="H29" s="955" t="s">
        <v>879</v>
      </c>
      <c r="I29" s="955" t="s">
        <v>879</v>
      </c>
      <c r="J29" s="989" t="s">
        <v>944</v>
      </c>
      <c r="K29" s="989" t="s">
        <v>944</v>
      </c>
      <c r="L29" s="956" t="s">
        <v>879</v>
      </c>
      <c r="M29" s="988" t="s">
        <v>944</v>
      </c>
      <c r="N29" s="955" t="s">
        <v>879</v>
      </c>
      <c r="O29" s="955" t="s">
        <v>879</v>
      </c>
      <c r="P29" s="989" t="s">
        <v>944</v>
      </c>
      <c r="Q29" s="989" t="s">
        <v>944</v>
      </c>
      <c r="R29" s="956" t="s">
        <v>879</v>
      </c>
      <c r="S29" s="988" t="s">
        <v>944</v>
      </c>
      <c r="T29" s="955" t="s">
        <v>879</v>
      </c>
      <c r="U29" s="955" t="s">
        <v>879</v>
      </c>
      <c r="V29" s="989" t="s">
        <v>944</v>
      </c>
      <c r="W29" s="989" t="s">
        <v>944</v>
      </c>
      <c r="X29" s="956" t="s">
        <v>879</v>
      </c>
      <c r="Y29" s="988" t="s">
        <v>944</v>
      </c>
      <c r="Z29" s="955" t="s">
        <v>879</v>
      </c>
      <c r="AA29" s="955" t="s">
        <v>879</v>
      </c>
      <c r="AB29" s="989" t="s">
        <v>944</v>
      </c>
      <c r="AC29" s="989" t="s">
        <v>944</v>
      </c>
      <c r="AD29" s="956" t="s">
        <v>879</v>
      </c>
      <c r="AE29" s="970" t="s">
        <v>523</v>
      </c>
      <c r="AF29" s="971" t="s">
        <v>523</v>
      </c>
      <c r="AG29" s="971" t="s">
        <v>523</v>
      </c>
      <c r="AH29" s="971" t="s">
        <v>523</v>
      </c>
      <c r="AI29" s="971" t="s">
        <v>523</v>
      </c>
      <c r="AJ29" s="973" t="s">
        <v>523</v>
      </c>
    </row>
    <row r="30" spans="1:36" ht="15" customHeight="1">
      <c r="A30" s="893" t="s">
        <v>906</v>
      </c>
      <c r="B30" s="212" t="s">
        <v>1070</v>
      </c>
      <c r="C30" s="176" t="s">
        <v>883</v>
      </c>
      <c r="D30" s="144" t="s">
        <v>880</v>
      </c>
      <c r="E30" s="261" t="s">
        <v>1157</v>
      </c>
      <c r="F30" s="217">
        <v>2</v>
      </c>
      <c r="G30" s="144" t="s">
        <v>879</v>
      </c>
      <c r="H30" s="42" t="s">
        <v>879</v>
      </c>
      <c r="I30" s="42" t="s">
        <v>879</v>
      </c>
      <c r="J30" s="42" t="s">
        <v>879</v>
      </c>
      <c r="K30" s="42" t="s">
        <v>879</v>
      </c>
      <c r="L30" s="145" t="s">
        <v>879</v>
      </c>
      <c r="M30" s="144" t="s">
        <v>879</v>
      </c>
      <c r="N30" s="42" t="s">
        <v>879</v>
      </c>
      <c r="O30" s="42" t="s">
        <v>879</v>
      </c>
      <c r="P30" s="42" t="s">
        <v>879</v>
      </c>
      <c r="Q30" s="42" t="s">
        <v>879</v>
      </c>
      <c r="R30" s="145" t="s">
        <v>879</v>
      </c>
      <c r="S30" s="144" t="s">
        <v>879</v>
      </c>
      <c r="T30" s="42" t="s">
        <v>879</v>
      </c>
      <c r="U30" s="42" t="s">
        <v>879</v>
      </c>
      <c r="V30" s="42" t="s">
        <v>879</v>
      </c>
      <c r="W30" s="42" t="s">
        <v>879</v>
      </c>
      <c r="X30" s="145" t="s">
        <v>879</v>
      </c>
      <c r="Y30" s="144" t="s">
        <v>879</v>
      </c>
      <c r="Z30" s="42" t="s">
        <v>879</v>
      </c>
      <c r="AA30" s="42" t="s">
        <v>879</v>
      </c>
      <c r="AB30" s="42" t="s">
        <v>879</v>
      </c>
      <c r="AC30" s="42" t="s">
        <v>879</v>
      </c>
      <c r="AD30" s="145" t="s">
        <v>879</v>
      </c>
      <c r="AE30" s="144" t="s">
        <v>523</v>
      </c>
      <c r="AF30" s="42" t="s">
        <v>523</v>
      </c>
      <c r="AG30" s="42" t="s">
        <v>523</v>
      </c>
      <c r="AH30" s="42" t="s">
        <v>523</v>
      </c>
      <c r="AI30" s="42" t="s">
        <v>523</v>
      </c>
      <c r="AJ30" s="145" t="s">
        <v>523</v>
      </c>
    </row>
    <row r="31" spans="1:36" ht="15" customHeight="1" thickBot="1">
      <c r="A31" s="957" t="s">
        <v>906</v>
      </c>
      <c r="B31" s="958" t="s">
        <v>1071</v>
      </c>
      <c r="C31" s="974" t="s">
        <v>883</v>
      </c>
      <c r="D31" s="963" t="s">
        <v>880</v>
      </c>
      <c r="E31" s="979" t="s">
        <v>879</v>
      </c>
      <c r="F31" s="962">
        <v>2</v>
      </c>
      <c r="G31" s="990" t="s">
        <v>944</v>
      </c>
      <c r="H31" s="979" t="s">
        <v>879</v>
      </c>
      <c r="I31" s="979" t="s">
        <v>879</v>
      </c>
      <c r="J31" s="979" t="s">
        <v>879</v>
      </c>
      <c r="K31" s="979" t="s">
        <v>879</v>
      </c>
      <c r="L31" s="965" t="s">
        <v>879</v>
      </c>
      <c r="M31" s="990" t="s">
        <v>944</v>
      </c>
      <c r="N31" s="979" t="s">
        <v>879</v>
      </c>
      <c r="O31" s="979" t="s">
        <v>879</v>
      </c>
      <c r="P31" s="979" t="s">
        <v>879</v>
      </c>
      <c r="Q31" s="979" t="s">
        <v>879</v>
      </c>
      <c r="R31" s="965" t="s">
        <v>879</v>
      </c>
      <c r="S31" s="990" t="s">
        <v>944</v>
      </c>
      <c r="T31" s="979" t="s">
        <v>879</v>
      </c>
      <c r="U31" s="979" t="s">
        <v>879</v>
      </c>
      <c r="V31" s="979" t="s">
        <v>879</v>
      </c>
      <c r="W31" s="979" t="s">
        <v>879</v>
      </c>
      <c r="X31" s="965" t="s">
        <v>879</v>
      </c>
      <c r="Y31" s="990" t="s">
        <v>944</v>
      </c>
      <c r="Z31" s="979" t="s">
        <v>879</v>
      </c>
      <c r="AA31" s="979" t="s">
        <v>879</v>
      </c>
      <c r="AB31" s="979" t="s">
        <v>879</v>
      </c>
      <c r="AC31" s="979" t="s">
        <v>879</v>
      </c>
      <c r="AD31" s="965" t="s">
        <v>879</v>
      </c>
      <c r="AE31" s="963" t="s">
        <v>523</v>
      </c>
      <c r="AF31" s="979" t="s">
        <v>523</v>
      </c>
      <c r="AG31" s="979" t="s">
        <v>523</v>
      </c>
      <c r="AH31" s="979" t="s">
        <v>523</v>
      </c>
      <c r="AI31" s="979" t="s">
        <v>523</v>
      </c>
      <c r="AJ31" s="965" t="s">
        <v>523</v>
      </c>
    </row>
    <row r="32" spans="1:36" ht="15" hidden="1" customHeight="1">
      <c r="A32" s="915" t="s">
        <v>906</v>
      </c>
      <c r="B32" s="916" t="s">
        <v>997</v>
      </c>
      <c r="C32" s="593" t="s">
        <v>883</v>
      </c>
      <c r="D32" s="143" t="s">
        <v>880</v>
      </c>
      <c r="E32" s="917" t="s">
        <v>855</v>
      </c>
      <c r="F32" s="918">
        <v>1</v>
      </c>
      <c r="G32" s="919" t="s">
        <v>879</v>
      </c>
      <c r="H32" s="920" t="s">
        <v>879</v>
      </c>
      <c r="I32" s="920" t="s">
        <v>879</v>
      </c>
      <c r="J32" s="920" t="s">
        <v>879</v>
      </c>
      <c r="K32" s="920" t="s">
        <v>879</v>
      </c>
      <c r="L32" s="921" t="s">
        <v>879</v>
      </c>
      <c r="M32" s="919" t="s">
        <v>879</v>
      </c>
      <c r="N32" s="920" t="s">
        <v>879</v>
      </c>
      <c r="O32" s="920" t="s">
        <v>879</v>
      </c>
      <c r="P32" s="920" t="s">
        <v>879</v>
      </c>
      <c r="Q32" s="920" t="s">
        <v>879</v>
      </c>
      <c r="R32" s="921" t="s">
        <v>879</v>
      </c>
      <c r="S32" s="919" t="s">
        <v>879</v>
      </c>
      <c r="T32" s="920" t="s">
        <v>879</v>
      </c>
      <c r="U32" s="920" t="s">
        <v>879</v>
      </c>
      <c r="V32" s="920" t="s">
        <v>879</v>
      </c>
      <c r="W32" s="920" t="s">
        <v>879</v>
      </c>
      <c r="X32" s="921" t="s">
        <v>879</v>
      </c>
      <c r="Y32" s="919" t="s">
        <v>879</v>
      </c>
      <c r="Z32" s="920" t="s">
        <v>879</v>
      </c>
      <c r="AA32" s="920" t="s">
        <v>879</v>
      </c>
      <c r="AB32" s="920" t="s">
        <v>879</v>
      </c>
      <c r="AC32" s="920" t="s">
        <v>879</v>
      </c>
      <c r="AD32" s="921" t="s">
        <v>879</v>
      </c>
      <c r="AE32" s="919" t="s">
        <v>523</v>
      </c>
      <c r="AF32" s="920" t="s">
        <v>523</v>
      </c>
      <c r="AG32" s="920" t="s">
        <v>523</v>
      </c>
      <c r="AH32" s="920" t="s">
        <v>523</v>
      </c>
      <c r="AI32" s="920" t="s">
        <v>523</v>
      </c>
      <c r="AJ32" s="921" t="s">
        <v>523</v>
      </c>
    </row>
    <row r="33" spans="1:36" ht="13.15" customHeight="1" thickBot="1">
      <c r="A33" s="980" t="s">
        <v>906</v>
      </c>
      <c r="B33" s="981" t="s">
        <v>998</v>
      </c>
      <c r="C33" s="982" t="s">
        <v>883</v>
      </c>
      <c r="D33" s="983" t="s">
        <v>880</v>
      </c>
      <c r="E33" s="991" t="s">
        <v>1157</v>
      </c>
      <c r="F33" s="985">
        <v>1</v>
      </c>
      <c r="G33" s="992" t="s">
        <v>879</v>
      </c>
      <c r="H33" s="993" t="s">
        <v>879</v>
      </c>
      <c r="I33" s="993" t="s">
        <v>879</v>
      </c>
      <c r="J33" s="993" t="s">
        <v>879</v>
      </c>
      <c r="K33" s="993" t="s">
        <v>879</v>
      </c>
      <c r="L33" s="994" t="s">
        <v>879</v>
      </c>
      <c r="M33" s="992" t="s">
        <v>879</v>
      </c>
      <c r="N33" s="993" t="s">
        <v>879</v>
      </c>
      <c r="O33" s="993" t="s">
        <v>879</v>
      </c>
      <c r="P33" s="993" t="s">
        <v>879</v>
      </c>
      <c r="Q33" s="993" t="s">
        <v>879</v>
      </c>
      <c r="R33" s="994" t="s">
        <v>879</v>
      </c>
      <c r="S33" s="992" t="s">
        <v>879</v>
      </c>
      <c r="T33" s="993" t="s">
        <v>879</v>
      </c>
      <c r="U33" s="993" t="s">
        <v>879</v>
      </c>
      <c r="V33" s="993" t="s">
        <v>879</v>
      </c>
      <c r="W33" s="993" t="s">
        <v>879</v>
      </c>
      <c r="X33" s="994" t="s">
        <v>879</v>
      </c>
      <c r="Y33" s="992" t="s">
        <v>879</v>
      </c>
      <c r="Z33" s="993" t="s">
        <v>879</v>
      </c>
      <c r="AA33" s="993" t="s">
        <v>879</v>
      </c>
      <c r="AB33" s="993" t="s">
        <v>879</v>
      </c>
      <c r="AC33" s="993" t="s">
        <v>879</v>
      </c>
      <c r="AD33" s="994" t="s">
        <v>879</v>
      </c>
      <c r="AE33" s="992" t="s">
        <v>523</v>
      </c>
      <c r="AF33" s="993" t="s">
        <v>523</v>
      </c>
      <c r="AG33" s="993" t="s">
        <v>523</v>
      </c>
      <c r="AH33" s="993" t="s">
        <v>523</v>
      </c>
      <c r="AI33" s="993" t="s">
        <v>523</v>
      </c>
      <c r="AJ33" s="994" t="s">
        <v>523</v>
      </c>
    </row>
    <row r="34" spans="1:36" ht="13.15" hidden="1" customHeight="1">
      <c r="A34" s="166" t="s">
        <v>906</v>
      </c>
      <c r="B34" s="170" t="s">
        <v>999</v>
      </c>
      <c r="C34" s="208" t="s">
        <v>883</v>
      </c>
      <c r="D34" s="151" t="s">
        <v>880</v>
      </c>
      <c r="E34" s="922" t="s">
        <v>1157</v>
      </c>
      <c r="F34" s="180">
        <v>1</v>
      </c>
      <c r="G34" s="923" t="s">
        <v>879</v>
      </c>
      <c r="H34" s="924" t="s">
        <v>879</v>
      </c>
      <c r="I34" s="924" t="s">
        <v>879</v>
      </c>
      <c r="J34" s="924" t="s">
        <v>879</v>
      </c>
      <c r="K34" s="924" t="s">
        <v>879</v>
      </c>
      <c r="L34" s="925" t="s">
        <v>879</v>
      </c>
      <c r="M34" s="923" t="s">
        <v>879</v>
      </c>
      <c r="N34" s="924" t="s">
        <v>879</v>
      </c>
      <c r="O34" s="924" t="s">
        <v>879</v>
      </c>
      <c r="P34" s="924" t="s">
        <v>879</v>
      </c>
      <c r="Q34" s="924" t="s">
        <v>879</v>
      </c>
      <c r="R34" s="925" t="s">
        <v>879</v>
      </c>
      <c r="S34" s="923" t="s">
        <v>879</v>
      </c>
      <c r="T34" s="924" t="s">
        <v>879</v>
      </c>
      <c r="U34" s="924" t="s">
        <v>879</v>
      </c>
      <c r="V34" s="924" t="s">
        <v>879</v>
      </c>
      <c r="W34" s="924" t="s">
        <v>879</v>
      </c>
      <c r="X34" s="925" t="s">
        <v>879</v>
      </c>
      <c r="Y34" s="923" t="s">
        <v>879</v>
      </c>
      <c r="Z34" s="924" t="s">
        <v>879</v>
      </c>
      <c r="AA34" s="924" t="s">
        <v>879</v>
      </c>
      <c r="AB34" s="924" t="s">
        <v>879</v>
      </c>
      <c r="AC34" s="924" t="s">
        <v>879</v>
      </c>
      <c r="AD34" s="925" t="s">
        <v>879</v>
      </c>
      <c r="AE34" s="923" t="s">
        <v>523</v>
      </c>
      <c r="AF34" s="924" t="s">
        <v>523</v>
      </c>
      <c r="AG34" s="924" t="s">
        <v>523</v>
      </c>
      <c r="AH34" s="924" t="s">
        <v>523</v>
      </c>
      <c r="AI34" s="924" t="s">
        <v>523</v>
      </c>
      <c r="AJ34" s="925" t="s">
        <v>523</v>
      </c>
    </row>
    <row r="35" spans="1:36" ht="13.15" hidden="1" customHeight="1">
      <c r="A35" s="167" t="s">
        <v>906</v>
      </c>
      <c r="B35" s="171" t="s">
        <v>1000</v>
      </c>
      <c r="C35" s="126" t="s">
        <v>883</v>
      </c>
      <c r="D35" s="144" t="s">
        <v>880</v>
      </c>
      <c r="E35" s="236" t="s">
        <v>1157</v>
      </c>
      <c r="F35" s="149">
        <v>1</v>
      </c>
      <c r="G35" s="147" t="s">
        <v>879</v>
      </c>
      <c r="H35" s="30" t="s">
        <v>879</v>
      </c>
      <c r="I35" s="30" t="s">
        <v>879</v>
      </c>
      <c r="J35" s="30" t="s">
        <v>879</v>
      </c>
      <c r="K35" s="30" t="s">
        <v>879</v>
      </c>
      <c r="L35" s="146" t="s">
        <v>879</v>
      </c>
      <c r="M35" s="147" t="s">
        <v>879</v>
      </c>
      <c r="N35" s="30" t="s">
        <v>879</v>
      </c>
      <c r="O35" s="30" t="s">
        <v>879</v>
      </c>
      <c r="P35" s="30" t="s">
        <v>879</v>
      </c>
      <c r="Q35" s="30" t="s">
        <v>879</v>
      </c>
      <c r="R35" s="146" t="s">
        <v>879</v>
      </c>
      <c r="S35" s="147" t="s">
        <v>879</v>
      </c>
      <c r="T35" s="30" t="s">
        <v>879</v>
      </c>
      <c r="U35" s="30" t="s">
        <v>879</v>
      </c>
      <c r="V35" s="30" t="s">
        <v>879</v>
      </c>
      <c r="W35" s="30" t="s">
        <v>879</v>
      </c>
      <c r="X35" s="146" t="s">
        <v>879</v>
      </c>
      <c r="Y35" s="147" t="s">
        <v>879</v>
      </c>
      <c r="Z35" s="30" t="s">
        <v>879</v>
      </c>
      <c r="AA35" s="30" t="s">
        <v>879</v>
      </c>
      <c r="AB35" s="30" t="s">
        <v>879</v>
      </c>
      <c r="AC35" s="30" t="s">
        <v>879</v>
      </c>
      <c r="AD35" s="146" t="s">
        <v>879</v>
      </c>
      <c r="AE35" s="147" t="s">
        <v>523</v>
      </c>
      <c r="AF35" s="30" t="s">
        <v>523</v>
      </c>
      <c r="AG35" s="30" t="s">
        <v>523</v>
      </c>
      <c r="AH35" s="30" t="s">
        <v>523</v>
      </c>
      <c r="AI35" s="30" t="s">
        <v>523</v>
      </c>
      <c r="AJ35" s="146" t="s">
        <v>523</v>
      </c>
    </row>
    <row r="36" spans="1:36" ht="13.15" hidden="1" customHeight="1">
      <c r="A36" s="167" t="s">
        <v>906</v>
      </c>
      <c r="B36" s="171" t="s">
        <v>1001</v>
      </c>
      <c r="C36" s="126" t="s">
        <v>883</v>
      </c>
      <c r="D36" s="144" t="s">
        <v>880</v>
      </c>
      <c r="E36" s="236" t="s">
        <v>851</v>
      </c>
      <c r="F36" s="149">
        <v>1</v>
      </c>
      <c r="G36" s="147" t="s">
        <v>879</v>
      </c>
      <c r="H36" s="30" t="s">
        <v>879</v>
      </c>
      <c r="I36" s="30" t="s">
        <v>879</v>
      </c>
      <c r="J36" s="30" t="s">
        <v>879</v>
      </c>
      <c r="K36" s="30" t="s">
        <v>879</v>
      </c>
      <c r="L36" s="146" t="s">
        <v>879</v>
      </c>
      <c r="M36" s="147" t="s">
        <v>879</v>
      </c>
      <c r="N36" s="30" t="s">
        <v>879</v>
      </c>
      <c r="O36" s="30" t="s">
        <v>879</v>
      </c>
      <c r="P36" s="30" t="s">
        <v>879</v>
      </c>
      <c r="Q36" s="30" t="s">
        <v>879</v>
      </c>
      <c r="R36" s="146" t="s">
        <v>879</v>
      </c>
      <c r="S36" s="147" t="s">
        <v>879</v>
      </c>
      <c r="T36" s="30" t="s">
        <v>879</v>
      </c>
      <c r="U36" s="30" t="s">
        <v>879</v>
      </c>
      <c r="V36" s="30" t="s">
        <v>879</v>
      </c>
      <c r="W36" s="30" t="s">
        <v>879</v>
      </c>
      <c r="X36" s="146" t="s">
        <v>879</v>
      </c>
      <c r="Y36" s="147" t="s">
        <v>879</v>
      </c>
      <c r="Z36" s="30" t="s">
        <v>879</v>
      </c>
      <c r="AA36" s="30" t="s">
        <v>879</v>
      </c>
      <c r="AB36" s="30" t="s">
        <v>879</v>
      </c>
      <c r="AC36" s="30" t="s">
        <v>879</v>
      </c>
      <c r="AD36" s="146" t="s">
        <v>879</v>
      </c>
      <c r="AE36" s="147" t="s">
        <v>879</v>
      </c>
      <c r="AF36" s="30" t="s">
        <v>944</v>
      </c>
      <c r="AG36" s="30" t="s">
        <v>944</v>
      </c>
      <c r="AH36" s="30" t="s">
        <v>879</v>
      </c>
      <c r="AI36" s="30" t="s">
        <v>944</v>
      </c>
      <c r="AJ36" s="146" t="s">
        <v>944</v>
      </c>
    </row>
    <row r="37" spans="1:36" ht="13.15" hidden="1" customHeight="1">
      <c r="A37" s="167" t="s">
        <v>906</v>
      </c>
      <c r="B37" s="171" t="s">
        <v>537</v>
      </c>
      <c r="C37" s="126" t="s">
        <v>883</v>
      </c>
      <c r="D37" s="144" t="s">
        <v>880</v>
      </c>
      <c r="E37" s="95" t="s">
        <v>856</v>
      </c>
      <c r="F37" s="149">
        <v>2</v>
      </c>
      <c r="G37" s="147" t="s">
        <v>879</v>
      </c>
      <c r="H37" s="30" t="s">
        <v>879</v>
      </c>
      <c r="I37" s="30" t="s">
        <v>879</v>
      </c>
      <c r="J37" s="30" t="s">
        <v>879</v>
      </c>
      <c r="K37" s="30" t="s">
        <v>879</v>
      </c>
      <c r="L37" s="146" t="s">
        <v>879</v>
      </c>
      <c r="M37" s="147" t="s">
        <v>879</v>
      </c>
      <c r="N37" s="30" t="s">
        <v>879</v>
      </c>
      <c r="O37" s="30" t="s">
        <v>879</v>
      </c>
      <c r="P37" s="30" t="s">
        <v>879</v>
      </c>
      <c r="Q37" s="30" t="s">
        <v>879</v>
      </c>
      <c r="R37" s="146" t="s">
        <v>879</v>
      </c>
      <c r="S37" s="147" t="s">
        <v>879</v>
      </c>
      <c r="T37" s="30" t="s">
        <v>879</v>
      </c>
      <c r="U37" s="30" t="s">
        <v>879</v>
      </c>
      <c r="V37" s="30" t="s">
        <v>879</v>
      </c>
      <c r="W37" s="30" t="s">
        <v>879</v>
      </c>
      <c r="X37" s="146" t="s">
        <v>879</v>
      </c>
      <c r="Y37" s="147" t="s">
        <v>879</v>
      </c>
      <c r="Z37" s="30" t="s">
        <v>879</v>
      </c>
      <c r="AA37" s="30" t="s">
        <v>879</v>
      </c>
      <c r="AB37" s="30" t="s">
        <v>879</v>
      </c>
      <c r="AC37" s="30" t="s">
        <v>879</v>
      </c>
      <c r="AD37" s="146" t="s">
        <v>879</v>
      </c>
      <c r="AE37" s="147" t="s">
        <v>523</v>
      </c>
      <c r="AF37" s="30" t="s">
        <v>523</v>
      </c>
      <c r="AG37" s="30" t="s">
        <v>523</v>
      </c>
      <c r="AH37" s="30" t="s">
        <v>523</v>
      </c>
      <c r="AI37" s="30" t="s">
        <v>523</v>
      </c>
      <c r="AJ37" s="146" t="s">
        <v>523</v>
      </c>
    </row>
    <row r="38" spans="1:36" ht="13.15" hidden="1" customHeight="1">
      <c r="A38" s="167" t="s">
        <v>906</v>
      </c>
      <c r="B38" s="171" t="s">
        <v>1003</v>
      </c>
      <c r="C38" s="126" t="s">
        <v>883</v>
      </c>
      <c r="D38" s="144" t="s">
        <v>880</v>
      </c>
      <c r="E38" s="236" t="s">
        <v>857</v>
      </c>
      <c r="F38" s="149">
        <v>1</v>
      </c>
      <c r="G38" s="147" t="s">
        <v>879</v>
      </c>
      <c r="H38" s="30" t="s">
        <v>879</v>
      </c>
      <c r="I38" s="30" t="s">
        <v>879</v>
      </c>
      <c r="J38" s="30" t="s">
        <v>879</v>
      </c>
      <c r="K38" s="30" t="s">
        <v>879</v>
      </c>
      <c r="L38" s="146" t="s">
        <v>879</v>
      </c>
      <c r="M38" s="147" t="s">
        <v>879</v>
      </c>
      <c r="N38" s="30" t="s">
        <v>879</v>
      </c>
      <c r="O38" s="30" t="s">
        <v>879</v>
      </c>
      <c r="P38" s="30" t="s">
        <v>879</v>
      </c>
      <c r="Q38" s="30" t="s">
        <v>879</v>
      </c>
      <c r="R38" s="146" t="s">
        <v>879</v>
      </c>
      <c r="S38" s="147" t="s">
        <v>879</v>
      </c>
      <c r="T38" s="30" t="s">
        <v>879</v>
      </c>
      <c r="U38" s="30" t="s">
        <v>879</v>
      </c>
      <c r="V38" s="30" t="s">
        <v>879</v>
      </c>
      <c r="W38" s="30" t="s">
        <v>879</v>
      </c>
      <c r="X38" s="146" t="s">
        <v>879</v>
      </c>
      <c r="Y38" s="147" t="s">
        <v>879</v>
      </c>
      <c r="Z38" s="30" t="s">
        <v>879</v>
      </c>
      <c r="AA38" s="30" t="s">
        <v>879</v>
      </c>
      <c r="AB38" s="30" t="s">
        <v>879</v>
      </c>
      <c r="AC38" s="30" t="s">
        <v>879</v>
      </c>
      <c r="AD38" s="146" t="s">
        <v>879</v>
      </c>
      <c r="AE38" s="147" t="s">
        <v>944</v>
      </c>
      <c r="AF38" s="30" t="s">
        <v>944</v>
      </c>
      <c r="AG38" s="30" t="s">
        <v>879</v>
      </c>
      <c r="AH38" s="30" t="s">
        <v>944</v>
      </c>
      <c r="AI38" s="30" t="s">
        <v>944</v>
      </c>
      <c r="AJ38" s="146" t="s">
        <v>879</v>
      </c>
    </row>
    <row r="39" spans="1:36" ht="13.15" hidden="1" customHeight="1">
      <c r="A39" s="167" t="s">
        <v>906</v>
      </c>
      <c r="B39" s="171" t="s">
        <v>1004</v>
      </c>
      <c r="C39" s="126" t="s">
        <v>883</v>
      </c>
      <c r="D39" s="144" t="s">
        <v>880</v>
      </c>
      <c r="E39" s="236" t="s">
        <v>1157</v>
      </c>
      <c r="F39" s="149">
        <v>2</v>
      </c>
      <c r="G39" s="147" t="s">
        <v>523</v>
      </c>
      <c r="H39" s="30" t="s">
        <v>523</v>
      </c>
      <c r="I39" s="30" t="s">
        <v>523</v>
      </c>
      <c r="J39" s="30" t="s">
        <v>523</v>
      </c>
      <c r="K39" s="30" t="s">
        <v>523</v>
      </c>
      <c r="L39" s="146" t="s">
        <v>523</v>
      </c>
      <c r="M39" s="147" t="s">
        <v>879</v>
      </c>
      <c r="N39" s="30" t="s">
        <v>879</v>
      </c>
      <c r="O39" s="30" t="s">
        <v>879</v>
      </c>
      <c r="P39" s="30" t="s">
        <v>879</v>
      </c>
      <c r="Q39" s="30" t="s">
        <v>879</v>
      </c>
      <c r="R39" s="146" t="s">
        <v>879</v>
      </c>
      <c r="S39" s="147" t="s">
        <v>879</v>
      </c>
      <c r="T39" s="30" t="s">
        <v>879</v>
      </c>
      <c r="U39" s="30" t="s">
        <v>879</v>
      </c>
      <c r="V39" s="30" t="s">
        <v>879</v>
      </c>
      <c r="W39" s="30" t="s">
        <v>879</v>
      </c>
      <c r="X39" s="146" t="s">
        <v>879</v>
      </c>
      <c r="Y39" s="147" t="s">
        <v>879</v>
      </c>
      <c r="Z39" s="30" t="s">
        <v>879</v>
      </c>
      <c r="AA39" s="30" t="s">
        <v>879</v>
      </c>
      <c r="AB39" s="30" t="s">
        <v>879</v>
      </c>
      <c r="AC39" s="30" t="s">
        <v>879</v>
      </c>
      <c r="AD39" s="146" t="s">
        <v>879</v>
      </c>
      <c r="AE39" s="147" t="s">
        <v>523</v>
      </c>
      <c r="AF39" s="30" t="s">
        <v>523</v>
      </c>
      <c r="AG39" s="30" t="s">
        <v>523</v>
      </c>
      <c r="AH39" s="30" t="s">
        <v>523</v>
      </c>
      <c r="AI39" s="30" t="s">
        <v>523</v>
      </c>
      <c r="AJ39" s="146" t="s">
        <v>523</v>
      </c>
    </row>
    <row r="40" spans="1:36" ht="13.15" hidden="1" customHeight="1">
      <c r="A40" s="906" t="s">
        <v>906</v>
      </c>
      <c r="B40" s="902" t="s">
        <v>956</v>
      </c>
      <c r="C40" s="907" t="s">
        <v>883</v>
      </c>
      <c r="D40" s="214" t="s">
        <v>880</v>
      </c>
      <c r="E40" s="103" t="s">
        <v>1013</v>
      </c>
      <c r="F40" s="235">
        <v>1</v>
      </c>
      <c r="G40" s="908" t="s">
        <v>879</v>
      </c>
      <c r="H40" s="722" t="s">
        <v>879</v>
      </c>
      <c r="I40" s="722" t="s">
        <v>879</v>
      </c>
      <c r="J40" s="722" t="s">
        <v>879</v>
      </c>
      <c r="K40" s="722" t="s">
        <v>879</v>
      </c>
      <c r="L40" s="909" t="s">
        <v>879</v>
      </c>
      <c r="M40" s="910" t="s">
        <v>879</v>
      </c>
      <c r="N40" s="722" t="s">
        <v>879</v>
      </c>
      <c r="O40" s="722" t="s">
        <v>879</v>
      </c>
      <c r="P40" s="722" t="s">
        <v>879</v>
      </c>
      <c r="Q40" s="722" t="s">
        <v>879</v>
      </c>
      <c r="R40" s="911" t="s">
        <v>879</v>
      </c>
      <c r="S40" s="908" t="s">
        <v>879</v>
      </c>
      <c r="T40" s="722" t="s">
        <v>879</v>
      </c>
      <c r="U40" s="722" t="s">
        <v>879</v>
      </c>
      <c r="V40" s="722" t="s">
        <v>879</v>
      </c>
      <c r="W40" s="722" t="s">
        <v>879</v>
      </c>
      <c r="X40" s="909" t="s">
        <v>879</v>
      </c>
      <c r="Y40" s="910" t="s">
        <v>879</v>
      </c>
      <c r="Z40" s="722" t="s">
        <v>879</v>
      </c>
      <c r="AA40" s="722" t="s">
        <v>879</v>
      </c>
      <c r="AB40" s="722" t="s">
        <v>879</v>
      </c>
      <c r="AC40" s="722" t="s">
        <v>879</v>
      </c>
      <c r="AD40" s="911" t="s">
        <v>879</v>
      </c>
      <c r="AE40" s="905" t="s">
        <v>523</v>
      </c>
      <c r="AF40" s="722" t="s">
        <v>523</v>
      </c>
      <c r="AG40" s="722" t="s">
        <v>523</v>
      </c>
      <c r="AH40" s="722" t="s">
        <v>523</v>
      </c>
      <c r="AI40" s="722" t="s">
        <v>523</v>
      </c>
      <c r="AJ40" s="217" t="s">
        <v>523</v>
      </c>
    </row>
    <row r="41" spans="1:36" ht="13.15" customHeight="1">
      <c r="A41" s="967" t="s">
        <v>906</v>
      </c>
      <c r="B41" s="968" t="s">
        <v>1073</v>
      </c>
      <c r="C41" s="969" t="s">
        <v>883</v>
      </c>
      <c r="D41" s="970" t="s">
        <v>880</v>
      </c>
      <c r="E41" s="995" t="s">
        <v>1157</v>
      </c>
      <c r="F41" s="972">
        <v>2</v>
      </c>
      <c r="G41" s="970" t="s">
        <v>879</v>
      </c>
      <c r="H41" s="971" t="s">
        <v>879</v>
      </c>
      <c r="I41" s="996" t="s">
        <v>944</v>
      </c>
      <c r="J41" s="996" t="s">
        <v>944</v>
      </c>
      <c r="K41" s="971" t="s">
        <v>879</v>
      </c>
      <c r="L41" s="997" t="s">
        <v>944</v>
      </c>
      <c r="M41" s="970" t="s">
        <v>879</v>
      </c>
      <c r="N41" s="971" t="s">
        <v>879</v>
      </c>
      <c r="O41" s="996" t="s">
        <v>944</v>
      </c>
      <c r="P41" s="996" t="s">
        <v>944</v>
      </c>
      <c r="Q41" s="971" t="s">
        <v>879</v>
      </c>
      <c r="R41" s="997" t="s">
        <v>944</v>
      </c>
      <c r="S41" s="970" t="s">
        <v>879</v>
      </c>
      <c r="T41" s="971" t="s">
        <v>879</v>
      </c>
      <c r="U41" s="996" t="s">
        <v>944</v>
      </c>
      <c r="V41" s="996" t="s">
        <v>944</v>
      </c>
      <c r="W41" s="971" t="s">
        <v>879</v>
      </c>
      <c r="X41" s="997" t="s">
        <v>944</v>
      </c>
      <c r="Y41" s="970" t="s">
        <v>879</v>
      </c>
      <c r="Z41" s="971" t="s">
        <v>879</v>
      </c>
      <c r="AA41" s="996" t="s">
        <v>944</v>
      </c>
      <c r="AB41" s="996" t="s">
        <v>944</v>
      </c>
      <c r="AC41" s="971" t="s">
        <v>879</v>
      </c>
      <c r="AD41" s="997" t="s">
        <v>944</v>
      </c>
      <c r="AE41" s="970" t="s">
        <v>523</v>
      </c>
      <c r="AF41" s="971" t="s">
        <v>523</v>
      </c>
      <c r="AG41" s="971" t="s">
        <v>523</v>
      </c>
      <c r="AH41" s="971" t="s">
        <v>523</v>
      </c>
      <c r="AI41" s="971" t="s">
        <v>523</v>
      </c>
      <c r="AJ41" s="973" t="s">
        <v>523</v>
      </c>
    </row>
    <row r="42" spans="1:36" ht="13.15" customHeight="1" thickBot="1">
      <c r="A42" s="957" t="s">
        <v>906</v>
      </c>
      <c r="B42" s="958" t="s">
        <v>1030</v>
      </c>
      <c r="C42" s="974" t="s">
        <v>883</v>
      </c>
      <c r="D42" s="963" t="s">
        <v>880</v>
      </c>
      <c r="E42" s="979" t="s">
        <v>879</v>
      </c>
      <c r="F42" s="962">
        <v>2</v>
      </c>
      <c r="G42" s="963" t="s">
        <v>879</v>
      </c>
      <c r="H42" s="979" t="s">
        <v>879</v>
      </c>
      <c r="I42" s="979" t="s">
        <v>879</v>
      </c>
      <c r="J42" s="979" t="s">
        <v>879</v>
      </c>
      <c r="K42" s="979" t="s">
        <v>879</v>
      </c>
      <c r="L42" s="965" t="s">
        <v>879</v>
      </c>
      <c r="M42" s="963" t="s">
        <v>879</v>
      </c>
      <c r="N42" s="979" t="s">
        <v>879</v>
      </c>
      <c r="O42" s="979" t="s">
        <v>879</v>
      </c>
      <c r="P42" s="979" t="s">
        <v>879</v>
      </c>
      <c r="Q42" s="979" t="s">
        <v>879</v>
      </c>
      <c r="R42" s="965" t="s">
        <v>879</v>
      </c>
      <c r="S42" s="963" t="s">
        <v>879</v>
      </c>
      <c r="T42" s="979" t="s">
        <v>879</v>
      </c>
      <c r="U42" s="979" t="s">
        <v>879</v>
      </c>
      <c r="V42" s="979" t="s">
        <v>879</v>
      </c>
      <c r="W42" s="979" t="s">
        <v>879</v>
      </c>
      <c r="X42" s="965" t="s">
        <v>879</v>
      </c>
      <c r="Y42" s="963" t="s">
        <v>879</v>
      </c>
      <c r="Z42" s="979" t="s">
        <v>879</v>
      </c>
      <c r="AA42" s="979" t="s">
        <v>879</v>
      </c>
      <c r="AB42" s="979" t="s">
        <v>879</v>
      </c>
      <c r="AC42" s="979" t="s">
        <v>879</v>
      </c>
      <c r="AD42" s="965" t="s">
        <v>879</v>
      </c>
      <c r="AE42" s="963" t="s">
        <v>523</v>
      </c>
      <c r="AF42" s="979" t="s">
        <v>523</v>
      </c>
      <c r="AG42" s="979" t="s">
        <v>523</v>
      </c>
      <c r="AH42" s="979" t="s">
        <v>523</v>
      </c>
      <c r="AI42" s="979" t="s">
        <v>523</v>
      </c>
      <c r="AJ42" s="965" t="s">
        <v>523</v>
      </c>
    </row>
    <row r="43" spans="1:36" ht="13.15" hidden="1" customHeight="1">
      <c r="A43" s="166" t="s">
        <v>906</v>
      </c>
      <c r="B43" s="170" t="s">
        <v>1005</v>
      </c>
      <c r="C43" s="208" t="s">
        <v>883</v>
      </c>
      <c r="D43" s="151" t="s">
        <v>880</v>
      </c>
      <c r="E43" s="922" t="s">
        <v>851</v>
      </c>
      <c r="F43" s="180">
        <v>2</v>
      </c>
      <c r="G43" s="923" t="s">
        <v>879</v>
      </c>
      <c r="H43" s="924" t="s">
        <v>879</v>
      </c>
      <c r="I43" s="924" t="s">
        <v>879</v>
      </c>
      <c r="J43" s="924" t="s">
        <v>879</v>
      </c>
      <c r="K43" s="924" t="s">
        <v>879</v>
      </c>
      <c r="L43" s="925" t="s">
        <v>879</v>
      </c>
      <c r="M43" s="923" t="s">
        <v>879</v>
      </c>
      <c r="N43" s="924" t="s">
        <v>879</v>
      </c>
      <c r="O43" s="924" t="s">
        <v>879</v>
      </c>
      <c r="P43" s="924" t="s">
        <v>879</v>
      </c>
      <c r="Q43" s="924" t="s">
        <v>879</v>
      </c>
      <c r="R43" s="925" t="s">
        <v>879</v>
      </c>
      <c r="S43" s="923" t="s">
        <v>879</v>
      </c>
      <c r="T43" s="924" t="s">
        <v>879</v>
      </c>
      <c r="U43" s="924" t="s">
        <v>879</v>
      </c>
      <c r="V43" s="924" t="s">
        <v>879</v>
      </c>
      <c r="W43" s="924" t="s">
        <v>879</v>
      </c>
      <c r="X43" s="925" t="s">
        <v>879</v>
      </c>
      <c r="Y43" s="923" t="s">
        <v>879</v>
      </c>
      <c r="Z43" s="924" t="s">
        <v>879</v>
      </c>
      <c r="AA43" s="924" t="s">
        <v>879</v>
      </c>
      <c r="AB43" s="924" t="s">
        <v>879</v>
      </c>
      <c r="AC43" s="924" t="s">
        <v>879</v>
      </c>
      <c r="AD43" s="925" t="s">
        <v>879</v>
      </c>
      <c r="AE43" s="923" t="s">
        <v>944</v>
      </c>
      <c r="AF43" s="924" t="s">
        <v>944</v>
      </c>
      <c r="AG43" s="924" t="s">
        <v>879</v>
      </c>
      <c r="AH43" s="924" t="s">
        <v>944</v>
      </c>
      <c r="AI43" s="924" t="s">
        <v>944</v>
      </c>
      <c r="AJ43" s="925" t="s">
        <v>879</v>
      </c>
    </row>
    <row r="44" spans="1:36" ht="13.15" hidden="1" customHeight="1">
      <c r="A44" s="168" t="s">
        <v>906</v>
      </c>
      <c r="B44" s="902" t="s">
        <v>1006</v>
      </c>
      <c r="C44" s="903" t="s">
        <v>883</v>
      </c>
      <c r="D44" s="148" t="s">
        <v>880</v>
      </c>
      <c r="E44" s="912" t="s">
        <v>1157</v>
      </c>
      <c r="F44" s="235">
        <v>2</v>
      </c>
      <c r="G44" s="905" t="s">
        <v>879</v>
      </c>
      <c r="H44" s="722" t="s">
        <v>879</v>
      </c>
      <c r="I44" s="722" t="s">
        <v>879</v>
      </c>
      <c r="J44" s="722" t="s">
        <v>879</v>
      </c>
      <c r="K44" s="722" t="s">
        <v>879</v>
      </c>
      <c r="L44" s="217" t="s">
        <v>879</v>
      </c>
      <c r="M44" s="905" t="s">
        <v>879</v>
      </c>
      <c r="N44" s="722" t="s">
        <v>879</v>
      </c>
      <c r="O44" s="722" t="s">
        <v>879</v>
      </c>
      <c r="P44" s="722" t="s">
        <v>879</v>
      </c>
      <c r="Q44" s="722" t="s">
        <v>879</v>
      </c>
      <c r="R44" s="217" t="s">
        <v>879</v>
      </c>
      <c r="S44" s="905" t="s">
        <v>879</v>
      </c>
      <c r="T44" s="722" t="s">
        <v>879</v>
      </c>
      <c r="U44" s="722" t="s">
        <v>879</v>
      </c>
      <c r="V44" s="722" t="s">
        <v>879</v>
      </c>
      <c r="W44" s="722" t="s">
        <v>879</v>
      </c>
      <c r="X44" s="217" t="s">
        <v>879</v>
      </c>
      <c r="Y44" s="905" t="s">
        <v>879</v>
      </c>
      <c r="Z44" s="722" t="s">
        <v>879</v>
      </c>
      <c r="AA44" s="722" t="s">
        <v>879</v>
      </c>
      <c r="AB44" s="722" t="s">
        <v>879</v>
      </c>
      <c r="AC44" s="722" t="s">
        <v>879</v>
      </c>
      <c r="AD44" s="217" t="s">
        <v>879</v>
      </c>
      <c r="AE44" s="905" t="s">
        <v>523</v>
      </c>
      <c r="AF44" s="722" t="s">
        <v>523</v>
      </c>
      <c r="AG44" s="722" t="s">
        <v>523</v>
      </c>
      <c r="AH44" s="722" t="s">
        <v>523</v>
      </c>
      <c r="AI44" s="722" t="s">
        <v>523</v>
      </c>
      <c r="AJ44" s="217" t="s">
        <v>523</v>
      </c>
    </row>
    <row r="45" spans="1:36" ht="13.15" customHeight="1" thickBot="1">
      <c r="A45" s="980" t="s">
        <v>906</v>
      </c>
      <c r="B45" s="998" t="s">
        <v>1075</v>
      </c>
      <c r="C45" s="999" t="s">
        <v>883</v>
      </c>
      <c r="D45" s="983" t="s">
        <v>880</v>
      </c>
      <c r="E45" s="991" t="s">
        <v>1157</v>
      </c>
      <c r="F45" s="994">
        <v>2</v>
      </c>
      <c r="G45" s="1000" t="s">
        <v>944</v>
      </c>
      <c r="H45" s="1001" t="s">
        <v>879</v>
      </c>
      <c r="I45" s="1001" t="s">
        <v>879</v>
      </c>
      <c r="J45" s="1002" t="s">
        <v>944</v>
      </c>
      <c r="K45" s="1002" t="s">
        <v>944</v>
      </c>
      <c r="L45" s="1003" t="s">
        <v>879</v>
      </c>
      <c r="M45" s="1000" t="s">
        <v>944</v>
      </c>
      <c r="N45" s="1001" t="s">
        <v>879</v>
      </c>
      <c r="O45" s="1001" t="s">
        <v>879</v>
      </c>
      <c r="P45" s="1002" t="s">
        <v>944</v>
      </c>
      <c r="Q45" s="1002" t="s">
        <v>944</v>
      </c>
      <c r="R45" s="1003" t="s">
        <v>879</v>
      </c>
      <c r="S45" s="1000" t="s">
        <v>944</v>
      </c>
      <c r="T45" s="1001" t="s">
        <v>879</v>
      </c>
      <c r="U45" s="1001" t="s">
        <v>879</v>
      </c>
      <c r="V45" s="1002" t="s">
        <v>944</v>
      </c>
      <c r="W45" s="1002" t="s">
        <v>944</v>
      </c>
      <c r="X45" s="1003" t="s">
        <v>879</v>
      </c>
      <c r="Y45" s="1000" t="s">
        <v>944</v>
      </c>
      <c r="Z45" s="1001" t="s">
        <v>879</v>
      </c>
      <c r="AA45" s="1001" t="s">
        <v>879</v>
      </c>
      <c r="AB45" s="1002" t="s">
        <v>944</v>
      </c>
      <c r="AC45" s="1002" t="s">
        <v>944</v>
      </c>
      <c r="AD45" s="1003" t="s">
        <v>879</v>
      </c>
      <c r="AE45" s="983" t="s">
        <v>523</v>
      </c>
      <c r="AF45" s="986" t="s">
        <v>523</v>
      </c>
      <c r="AG45" s="986" t="s">
        <v>523</v>
      </c>
      <c r="AH45" s="986" t="s">
        <v>523</v>
      </c>
      <c r="AI45" s="986" t="s">
        <v>523</v>
      </c>
      <c r="AJ45" s="987" t="s">
        <v>523</v>
      </c>
    </row>
    <row r="46" spans="1:36" ht="13.15" hidden="1" customHeight="1">
      <c r="A46" s="166" t="s">
        <v>906</v>
      </c>
      <c r="B46" s="170" t="s">
        <v>1007</v>
      </c>
      <c r="C46" s="208" t="s">
        <v>883</v>
      </c>
      <c r="D46" s="151" t="s">
        <v>880</v>
      </c>
      <c r="E46" s="922" t="s">
        <v>858</v>
      </c>
      <c r="F46" s="180">
        <v>1</v>
      </c>
      <c r="G46" s="923" t="s">
        <v>879</v>
      </c>
      <c r="H46" s="924" t="s">
        <v>879</v>
      </c>
      <c r="I46" s="924" t="s">
        <v>879</v>
      </c>
      <c r="J46" s="924" t="s">
        <v>879</v>
      </c>
      <c r="K46" s="924" t="s">
        <v>879</v>
      </c>
      <c r="L46" s="925" t="s">
        <v>879</v>
      </c>
      <c r="M46" s="923" t="s">
        <v>879</v>
      </c>
      <c r="N46" s="924" t="s">
        <v>879</v>
      </c>
      <c r="O46" s="924" t="s">
        <v>879</v>
      </c>
      <c r="P46" s="924" t="s">
        <v>879</v>
      </c>
      <c r="Q46" s="924" t="s">
        <v>879</v>
      </c>
      <c r="R46" s="925" t="s">
        <v>879</v>
      </c>
      <c r="S46" s="923" t="s">
        <v>879</v>
      </c>
      <c r="T46" s="924" t="s">
        <v>879</v>
      </c>
      <c r="U46" s="924" t="s">
        <v>879</v>
      </c>
      <c r="V46" s="924" t="s">
        <v>879</v>
      </c>
      <c r="W46" s="924" t="s">
        <v>879</v>
      </c>
      <c r="X46" s="925" t="s">
        <v>879</v>
      </c>
      <c r="Y46" s="926" t="s">
        <v>849</v>
      </c>
      <c r="Z46" s="924" t="s">
        <v>849</v>
      </c>
      <c r="AA46" s="924" t="s">
        <v>849</v>
      </c>
      <c r="AB46" s="924" t="s">
        <v>849</v>
      </c>
      <c r="AC46" s="924" t="s">
        <v>849</v>
      </c>
      <c r="AD46" s="925" t="s">
        <v>849</v>
      </c>
      <c r="AE46" s="923" t="s">
        <v>523</v>
      </c>
      <c r="AF46" s="924" t="s">
        <v>523</v>
      </c>
      <c r="AG46" s="924" t="s">
        <v>523</v>
      </c>
      <c r="AH46" s="924" t="s">
        <v>523</v>
      </c>
      <c r="AI46" s="924" t="s">
        <v>523</v>
      </c>
      <c r="AJ46" s="925" t="s">
        <v>523</v>
      </c>
    </row>
    <row r="47" spans="1:36" ht="13.15" hidden="1" customHeight="1">
      <c r="A47" s="167" t="s">
        <v>906</v>
      </c>
      <c r="B47" s="171" t="s">
        <v>965</v>
      </c>
      <c r="C47" s="126" t="s">
        <v>883</v>
      </c>
      <c r="D47" s="144" t="s">
        <v>943</v>
      </c>
      <c r="E47" s="74" t="s">
        <v>859</v>
      </c>
      <c r="F47" s="149">
        <v>1</v>
      </c>
      <c r="G47" s="147" t="s">
        <v>879</v>
      </c>
      <c r="H47" s="30" t="s">
        <v>879</v>
      </c>
      <c r="I47" s="30" t="s">
        <v>879</v>
      </c>
      <c r="J47" s="30" t="s">
        <v>879</v>
      </c>
      <c r="K47" s="30" t="s">
        <v>879</v>
      </c>
      <c r="L47" s="146" t="s">
        <v>879</v>
      </c>
      <c r="M47" s="147" t="s">
        <v>879</v>
      </c>
      <c r="N47" s="30" t="s">
        <v>879</v>
      </c>
      <c r="O47" s="30" t="s">
        <v>879</v>
      </c>
      <c r="P47" s="30" t="s">
        <v>879</v>
      </c>
      <c r="Q47" s="30" t="s">
        <v>879</v>
      </c>
      <c r="R47" s="146" t="s">
        <v>879</v>
      </c>
      <c r="S47" s="237" t="s">
        <v>869</v>
      </c>
      <c r="T47" s="30" t="s">
        <v>869</v>
      </c>
      <c r="U47" s="30" t="s">
        <v>869</v>
      </c>
      <c r="V47" s="30" t="s">
        <v>869</v>
      </c>
      <c r="W47" s="30" t="s">
        <v>869</v>
      </c>
      <c r="X47" s="146" t="s">
        <v>869</v>
      </c>
      <c r="Y47" s="237" t="s">
        <v>849</v>
      </c>
      <c r="Z47" s="30" t="s">
        <v>849</v>
      </c>
      <c r="AA47" s="30" t="s">
        <v>849</v>
      </c>
      <c r="AB47" s="30" t="s">
        <v>849</v>
      </c>
      <c r="AC47" s="30" t="s">
        <v>849</v>
      </c>
      <c r="AD47" s="146" t="s">
        <v>849</v>
      </c>
      <c r="AE47" s="147" t="s">
        <v>523</v>
      </c>
      <c r="AF47" s="30" t="s">
        <v>523</v>
      </c>
      <c r="AG47" s="30" t="s">
        <v>523</v>
      </c>
      <c r="AH47" s="30" t="s">
        <v>523</v>
      </c>
      <c r="AI47" s="30" t="s">
        <v>523</v>
      </c>
      <c r="AJ47" s="146" t="s">
        <v>523</v>
      </c>
    </row>
    <row r="48" spans="1:36" ht="13.15" hidden="1" customHeight="1">
      <c r="A48" s="167" t="s">
        <v>906</v>
      </c>
      <c r="B48" s="171" t="s">
        <v>965</v>
      </c>
      <c r="C48" s="126" t="s">
        <v>883</v>
      </c>
      <c r="D48" s="144" t="s">
        <v>943</v>
      </c>
      <c r="E48" s="74" t="s">
        <v>1022</v>
      </c>
      <c r="F48" s="149">
        <v>1</v>
      </c>
      <c r="G48" s="147" t="s">
        <v>879</v>
      </c>
      <c r="H48" s="30" t="s">
        <v>879</v>
      </c>
      <c r="I48" s="30" t="s">
        <v>879</v>
      </c>
      <c r="J48" s="30" t="s">
        <v>879</v>
      </c>
      <c r="K48" s="30" t="s">
        <v>879</v>
      </c>
      <c r="L48" s="146" t="s">
        <v>879</v>
      </c>
      <c r="M48" s="147" t="s">
        <v>879</v>
      </c>
      <c r="N48" s="30" t="s">
        <v>879</v>
      </c>
      <c r="O48" s="30" t="s">
        <v>879</v>
      </c>
      <c r="P48" s="30" t="s">
        <v>879</v>
      </c>
      <c r="Q48" s="30" t="s">
        <v>879</v>
      </c>
      <c r="R48" s="146" t="s">
        <v>879</v>
      </c>
      <c r="S48" s="237" t="s">
        <v>869</v>
      </c>
      <c r="T48" s="30" t="s">
        <v>869</v>
      </c>
      <c r="U48" s="30" t="s">
        <v>869</v>
      </c>
      <c r="V48" s="30" t="s">
        <v>869</v>
      </c>
      <c r="W48" s="30" t="s">
        <v>869</v>
      </c>
      <c r="X48" s="146" t="s">
        <v>869</v>
      </c>
      <c r="Y48" s="237" t="s">
        <v>849</v>
      </c>
      <c r="Z48" s="30" t="s">
        <v>849</v>
      </c>
      <c r="AA48" s="30" t="s">
        <v>849</v>
      </c>
      <c r="AB48" s="30" t="s">
        <v>849</v>
      </c>
      <c r="AC48" s="30" t="s">
        <v>849</v>
      </c>
      <c r="AD48" s="146" t="s">
        <v>849</v>
      </c>
      <c r="AE48" s="147" t="s">
        <v>523</v>
      </c>
      <c r="AF48" s="30" t="s">
        <v>523</v>
      </c>
      <c r="AG48" s="30" t="s">
        <v>523</v>
      </c>
      <c r="AH48" s="30" t="s">
        <v>523</v>
      </c>
      <c r="AI48" s="30" t="s">
        <v>523</v>
      </c>
      <c r="AJ48" s="146" t="s">
        <v>523</v>
      </c>
    </row>
    <row r="49" spans="1:36" ht="15" hidden="1" customHeight="1">
      <c r="A49" s="167" t="s">
        <v>906</v>
      </c>
      <c r="B49" s="171" t="s">
        <v>965</v>
      </c>
      <c r="C49" s="126" t="s">
        <v>883</v>
      </c>
      <c r="D49" s="144" t="s">
        <v>943</v>
      </c>
      <c r="E49" s="65" t="s">
        <v>1021</v>
      </c>
      <c r="F49" s="149">
        <v>1</v>
      </c>
      <c r="G49" s="147" t="s">
        <v>879</v>
      </c>
      <c r="H49" s="30" t="s">
        <v>879</v>
      </c>
      <c r="I49" s="30" t="s">
        <v>879</v>
      </c>
      <c r="J49" s="30" t="s">
        <v>879</v>
      </c>
      <c r="K49" s="30" t="s">
        <v>879</v>
      </c>
      <c r="L49" s="146" t="s">
        <v>879</v>
      </c>
      <c r="M49" s="147" t="s">
        <v>879</v>
      </c>
      <c r="N49" s="30" t="s">
        <v>879</v>
      </c>
      <c r="O49" s="30" t="s">
        <v>879</v>
      </c>
      <c r="P49" s="30" t="s">
        <v>879</v>
      </c>
      <c r="Q49" s="30" t="s">
        <v>879</v>
      </c>
      <c r="R49" s="146" t="s">
        <v>879</v>
      </c>
      <c r="S49" s="237" t="s">
        <v>869</v>
      </c>
      <c r="T49" s="30" t="s">
        <v>869</v>
      </c>
      <c r="U49" s="30" t="s">
        <v>869</v>
      </c>
      <c r="V49" s="30" t="s">
        <v>869</v>
      </c>
      <c r="W49" s="30" t="s">
        <v>869</v>
      </c>
      <c r="X49" s="146" t="s">
        <v>869</v>
      </c>
      <c r="Y49" s="237" t="s">
        <v>849</v>
      </c>
      <c r="Z49" s="30" t="s">
        <v>849</v>
      </c>
      <c r="AA49" s="30" t="s">
        <v>849</v>
      </c>
      <c r="AB49" s="30" t="s">
        <v>849</v>
      </c>
      <c r="AC49" s="30" t="s">
        <v>849</v>
      </c>
      <c r="AD49" s="146" t="s">
        <v>849</v>
      </c>
      <c r="AE49" s="147" t="s">
        <v>523</v>
      </c>
      <c r="AF49" s="30" t="s">
        <v>523</v>
      </c>
      <c r="AG49" s="30" t="s">
        <v>523</v>
      </c>
      <c r="AH49" s="30" t="s">
        <v>523</v>
      </c>
      <c r="AI49" s="30" t="s">
        <v>523</v>
      </c>
      <c r="AJ49" s="146" t="s">
        <v>523</v>
      </c>
    </row>
    <row r="50" spans="1:36" ht="15" hidden="1" customHeight="1">
      <c r="A50" s="167" t="s">
        <v>906</v>
      </c>
      <c r="B50" s="171" t="s">
        <v>1010</v>
      </c>
      <c r="C50" s="126" t="s">
        <v>883</v>
      </c>
      <c r="D50" s="144" t="s">
        <v>943</v>
      </c>
      <c r="E50" s="60" t="s">
        <v>1021</v>
      </c>
      <c r="F50" s="149">
        <v>2</v>
      </c>
      <c r="G50" s="147" t="s">
        <v>523</v>
      </c>
      <c r="H50" s="30" t="s">
        <v>523</v>
      </c>
      <c r="I50" s="30" t="s">
        <v>523</v>
      </c>
      <c r="J50" s="30" t="s">
        <v>523</v>
      </c>
      <c r="K50" s="30" t="s">
        <v>523</v>
      </c>
      <c r="L50" s="146" t="s">
        <v>523</v>
      </c>
      <c r="M50" s="147" t="s">
        <v>879</v>
      </c>
      <c r="N50" s="30" t="s">
        <v>879</v>
      </c>
      <c r="O50" s="30" t="s">
        <v>879</v>
      </c>
      <c r="P50" s="30" t="s">
        <v>879</v>
      </c>
      <c r="Q50" s="30" t="s">
        <v>879</v>
      </c>
      <c r="R50" s="146" t="s">
        <v>879</v>
      </c>
      <c r="S50" s="147" t="s">
        <v>879</v>
      </c>
      <c r="T50" s="30" t="s">
        <v>879</v>
      </c>
      <c r="U50" s="30" t="s">
        <v>879</v>
      </c>
      <c r="V50" s="30" t="s">
        <v>879</v>
      </c>
      <c r="W50" s="30" t="s">
        <v>879</v>
      </c>
      <c r="X50" s="146" t="s">
        <v>879</v>
      </c>
      <c r="Y50" s="237" t="s">
        <v>849</v>
      </c>
      <c r="Z50" s="30" t="s">
        <v>849</v>
      </c>
      <c r="AA50" s="30" t="s">
        <v>849</v>
      </c>
      <c r="AB50" s="30" t="s">
        <v>849</v>
      </c>
      <c r="AC50" s="30" t="s">
        <v>849</v>
      </c>
      <c r="AD50" s="146" t="s">
        <v>849</v>
      </c>
      <c r="AE50" s="147" t="s">
        <v>523</v>
      </c>
      <c r="AF50" s="30" t="s">
        <v>523</v>
      </c>
      <c r="AG50" s="30" t="s">
        <v>523</v>
      </c>
      <c r="AH50" s="30" t="s">
        <v>523</v>
      </c>
      <c r="AI50" s="30" t="s">
        <v>523</v>
      </c>
      <c r="AJ50" s="146" t="s">
        <v>523</v>
      </c>
    </row>
    <row r="51" spans="1:36" ht="15" hidden="1" customHeight="1">
      <c r="A51" s="167" t="s">
        <v>906</v>
      </c>
      <c r="B51" s="173" t="s">
        <v>1009</v>
      </c>
      <c r="C51" s="126" t="s">
        <v>883</v>
      </c>
      <c r="D51" s="144" t="s">
        <v>943</v>
      </c>
      <c r="E51" s="60" t="s">
        <v>1025</v>
      </c>
      <c r="F51" s="149">
        <v>1</v>
      </c>
      <c r="G51" s="147" t="s">
        <v>879</v>
      </c>
      <c r="H51" s="30" t="s">
        <v>879</v>
      </c>
      <c r="I51" s="30" t="s">
        <v>879</v>
      </c>
      <c r="J51" s="30" t="s">
        <v>879</v>
      </c>
      <c r="K51" s="30" t="s">
        <v>879</v>
      </c>
      <c r="L51" s="146" t="s">
        <v>879</v>
      </c>
      <c r="M51" s="147" t="s">
        <v>879</v>
      </c>
      <c r="N51" s="30" t="s">
        <v>879</v>
      </c>
      <c r="O51" s="30" t="s">
        <v>879</v>
      </c>
      <c r="P51" s="30" t="s">
        <v>879</v>
      </c>
      <c r="Q51" s="30" t="s">
        <v>879</v>
      </c>
      <c r="R51" s="146" t="s">
        <v>879</v>
      </c>
      <c r="S51" s="147" t="s">
        <v>879</v>
      </c>
      <c r="T51" s="30" t="s">
        <v>879</v>
      </c>
      <c r="U51" s="30" t="s">
        <v>879</v>
      </c>
      <c r="V51" s="30" t="s">
        <v>879</v>
      </c>
      <c r="W51" s="30" t="s">
        <v>879</v>
      </c>
      <c r="X51" s="146" t="s">
        <v>879</v>
      </c>
      <c r="Y51" s="147" t="s">
        <v>523</v>
      </c>
      <c r="Z51" s="30" t="s">
        <v>523</v>
      </c>
      <c r="AA51" s="30" t="s">
        <v>523</v>
      </c>
      <c r="AB51" s="30" t="s">
        <v>523</v>
      </c>
      <c r="AC51" s="30" t="s">
        <v>523</v>
      </c>
      <c r="AD51" s="146" t="s">
        <v>523</v>
      </c>
      <c r="AE51" s="147" t="s">
        <v>523</v>
      </c>
      <c r="AF51" s="30" t="s">
        <v>523</v>
      </c>
      <c r="AG51" s="30" t="s">
        <v>523</v>
      </c>
      <c r="AH51" s="30" t="s">
        <v>523</v>
      </c>
      <c r="AI51" s="30" t="s">
        <v>523</v>
      </c>
      <c r="AJ51" s="146" t="s">
        <v>523</v>
      </c>
    </row>
    <row r="52" spans="1:36" ht="12.75" hidden="1" customHeight="1">
      <c r="A52" s="167" t="s">
        <v>906</v>
      </c>
      <c r="B52" s="173" t="s">
        <v>1009</v>
      </c>
      <c r="C52" s="126" t="s">
        <v>883</v>
      </c>
      <c r="D52" s="144" t="s">
        <v>943</v>
      </c>
      <c r="E52" s="60" t="s">
        <v>1022</v>
      </c>
      <c r="F52" s="149">
        <v>1</v>
      </c>
      <c r="G52" s="147" t="s">
        <v>879</v>
      </c>
      <c r="H52" s="30" t="s">
        <v>879</v>
      </c>
      <c r="I52" s="30" t="s">
        <v>879</v>
      </c>
      <c r="J52" s="30" t="s">
        <v>879</v>
      </c>
      <c r="K52" s="30" t="s">
        <v>879</v>
      </c>
      <c r="L52" s="146" t="s">
        <v>879</v>
      </c>
      <c r="M52" s="147" t="s">
        <v>879</v>
      </c>
      <c r="N52" s="30" t="s">
        <v>879</v>
      </c>
      <c r="O52" s="30" t="s">
        <v>879</v>
      </c>
      <c r="P52" s="30" t="s">
        <v>879</v>
      </c>
      <c r="Q52" s="30" t="s">
        <v>879</v>
      </c>
      <c r="R52" s="146" t="s">
        <v>879</v>
      </c>
      <c r="S52" s="147" t="s">
        <v>879</v>
      </c>
      <c r="T52" s="30" t="s">
        <v>879</v>
      </c>
      <c r="U52" s="30" t="s">
        <v>879</v>
      </c>
      <c r="V52" s="30" t="s">
        <v>879</v>
      </c>
      <c r="W52" s="30" t="s">
        <v>879</v>
      </c>
      <c r="X52" s="146" t="s">
        <v>879</v>
      </c>
      <c r="Y52" s="147" t="s">
        <v>523</v>
      </c>
      <c r="Z52" s="30" t="s">
        <v>523</v>
      </c>
      <c r="AA52" s="30" t="s">
        <v>523</v>
      </c>
      <c r="AB52" s="30" t="s">
        <v>523</v>
      </c>
      <c r="AC52" s="30" t="s">
        <v>523</v>
      </c>
      <c r="AD52" s="146" t="s">
        <v>523</v>
      </c>
      <c r="AE52" s="147" t="s">
        <v>523</v>
      </c>
      <c r="AF52" s="30" t="s">
        <v>523</v>
      </c>
      <c r="AG52" s="30" t="s">
        <v>523</v>
      </c>
      <c r="AH52" s="30" t="s">
        <v>523</v>
      </c>
      <c r="AI52" s="30" t="s">
        <v>523</v>
      </c>
      <c r="AJ52" s="146" t="s">
        <v>523</v>
      </c>
    </row>
    <row r="53" spans="1:36" ht="15.75" hidden="1" customHeight="1">
      <c r="A53" s="167" t="s">
        <v>906</v>
      </c>
      <c r="B53" s="171" t="s">
        <v>848</v>
      </c>
      <c r="C53" s="126" t="s">
        <v>883</v>
      </c>
      <c r="D53" s="144" t="s">
        <v>943</v>
      </c>
      <c r="E53" s="233" t="s">
        <v>860</v>
      </c>
      <c r="F53" s="149">
        <v>1</v>
      </c>
      <c r="G53" s="147" t="s">
        <v>523</v>
      </c>
      <c r="H53" s="30" t="s">
        <v>523</v>
      </c>
      <c r="I53" s="30" t="s">
        <v>523</v>
      </c>
      <c r="J53" s="30" t="s">
        <v>523</v>
      </c>
      <c r="K53" s="30" t="s">
        <v>523</v>
      </c>
      <c r="L53" s="146" t="s">
        <v>523</v>
      </c>
      <c r="M53" s="147" t="s">
        <v>879</v>
      </c>
      <c r="N53" s="30" t="s">
        <v>879</v>
      </c>
      <c r="O53" s="30" t="s">
        <v>879</v>
      </c>
      <c r="P53" s="30" t="s">
        <v>879</v>
      </c>
      <c r="Q53" s="30" t="s">
        <v>879</v>
      </c>
      <c r="R53" s="146" t="s">
        <v>879</v>
      </c>
      <c r="S53" s="147" t="s">
        <v>879</v>
      </c>
      <c r="T53" s="30" t="s">
        <v>879</v>
      </c>
      <c r="U53" s="30" t="s">
        <v>879</v>
      </c>
      <c r="V53" s="30" t="s">
        <v>879</v>
      </c>
      <c r="W53" s="30" t="s">
        <v>879</v>
      </c>
      <c r="X53" s="146" t="s">
        <v>879</v>
      </c>
      <c r="Y53" s="237" t="s">
        <v>849</v>
      </c>
      <c r="Z53" s="30" t="s">
        <v>849</v>
      </c>
      <c r="AA53" s="30" t="s">
        <v>849</v>
      </c>
      <c r="AB53" s="30" t="s">
        <v>849</v>
      </c>
      <c r="AC53" s="30" t="s">
        <v>849</v>
      </c>
      <c r="AD53" s="146" t="s">
        <v>849</v>
      </c>
      <c r="AE53" s="147" t="s">
        <v>523</v>
      </c>
      <c r="AF53" s="30" t="s">
        <v>523</v>
      </c>
      <c r="AG53" s="30" t="s">
        <v>523</v>
      </c>
      <c r="AH53" s="30" t="s">
        <v>523</v>
      </c>
      <c r="AI53" s="30" t="s">
        <v>523</v>
      </c>
      <c r="AJ53" s="146" t="s">
        <v>523</v>
      </c>
    </row>
    <row r="54" spans="1:36" ht="15.75" hidden="1" customHeight="1">
      <c r="A54" s="167" t="s">
        <v>906</v>
      </c>
      <c r="B54" s="173" t="s">
        <v>988</v>
      </c>
      <c r="C54" s="126" t="s">
        <v>883</v>
      </c>
      <c r="D54" s="144" t="s">
        <v>943</v>
      </c>
      <c r="E54" s="65" t="s">
        <v>1077</v>
      </c>
      <c r="F54" s="149">
        <v>1</v>
      </c>
      <c r="G54" s="147" t="s">
        <v>879</v>
      </c>
      <c r="H54" s="30" t="s">
        <v>879</v>
      </c>
      <c r="I54" s="30" t="s">
        <v>879</v>
      </c>
      <c r="J54" s="30" t="s">
        <v>879</v>
      </c>
      <c r="K54" s="30" t="s">
        <v>879</v>
      </c>
      <c r="L54" s="146" t="s">
        <v>879</v>
      </c>
      <c r="M54" s="147" t="s">
        <v>879</v>
      </c>
      <c r="N54" s="30" t="s">
        <v>879</v>
      </c>
      <c r="O54" s="30" t="s">
        <v>879</v>
      </c>
      <c r="P54" s="30" t="s">
        <v>879</v>
      </c>
      <c r="Q54" s="30" t="s">
        <v>879</v>
      </c>
      <c r="R54" s="146" t="s">
        <v>879</v>
      </c>
      <c r="S54" s="147" t="s">
        <v>879</v>
      </c>
      <c r="T54" s="30" t="s">
        <v>879</v>
      </c>
      <c r="U54" s="30" t="s">
        <v>879</v>
      </c>
      <c r="V54" s="30" t="s">
        <v>879</v>
      </c>
      <c r="W54" s="30" t="s">
        <v>879</v>
      </c>
      <c r="X54" s="146" t="s">
        <v>879</v>
      </c>
      <c r="Y54" s="237" t="s">
        <v>849</v>
      </c>
      <c r="Z54" s="30" t="s">
        <v>849</v>
      </c>
      <c r="AA54" s="30" t="s">
        <v>849</v>
      </c>
      <c r="AB54" s="30" t="s">
        <v>849</v>
      </c>
      <c r="AC54" s="30" t="s">
        <v>849</v>
      </c>
      <c r="AD54" s="146" t="s">
        <v>849</v>
      </c>
      <c r="AE54" s="147" t="s">
        <v>523</v>
      </c>
      <c r="AF54" s="30" t="s">
        <v>523</v>
      </c>
      <c r="AG54" s="30" t="s">
        <v>523</v>
      </c>
      <c r="AH54" s="30" t="s">
        <v>523</v>
      </c>
      <c r="AI54" s="30" t="s">
        <v>523</v>
      </c>
      <c r="AJ54" s="146" t="s">
        <v>523</v>
      </c>
    </row>
    <row r="55" spans="1:36" ht="12.75" hidden="1" customHeight="1">
      <c r="A55" s="167" t="s">
        <v>906</v>
      </c>
      <c r="B55" s="173" t="s">
        <v>1008</v>
      </c>
      <c r="C55" s="126" t="s">
        <v>883</v>
      </c>
      <c r="D55" s="144" t="s">
        <v>943</v>
      </c>
      <c r="E55" s="233" t="s">
        <v>1023</v>
      </c>
      <c r="F55" s="149">
        <v>1</v>
      </c>
      <c r="G55" s="147" t="s">
        <v>879</v>
      </c>
      <c r="H55" s="30" t="s">
        <v>879</v>
      </c>
      <c r="I55" s="30" t="s">
        <v>879</v>
      </c>
      <c r="J55" s="30" t="s">
        <v>879</v>
      </c>
      <c r="K55" s="30" t="s">
        <v>879</v>
      </c>
      <c r="L55" s="146" t="s">
        <v>879</v>
      </c>
      <c r="M55" s="147" t="s">
        <v>879</v>
      </c>
      <c r="N55" s="30" t="s">
        <v>879</v>
      </c>
      <c r="O55" s="30" t="s">
        <v>879</v>
      </c>
      <c r="P55" s="30" t="s">
        <v>879</v>
      </c>
      <c r="Q55" s="30" t="s">
        <v>879</v>
      </c>
      <c r="R55" s="146" t="s">
        <v>879</v>
      </c>
      <c r="S55" s="147" t="s">
        <v>879</v>
      </c>
      <c r="T55" s="30" t="s">
        <v>879</v>
      </c>
      <c r="U55" s="30" t="s">
        <v>879</v>
      </c>
      <c r="V55" s="30" t="s">
        <v>879</v>
      </c>
      <c r="W55" s="30" t="s">
        <v>879</v>
      </c>
      <c r="X55" s="146" t="s">
        <v>879</v>
      </c>
      <c r="Y55" s="237" t="s">
        <v>849</v>
      </c>
      <c r="Z55" s="30" t="s">
        <v>849</v>
      </c>
      <c r="AA55" s="30" t="s">
        <v>849</v>
      </c>
      <c r="AB55" s="30" t="s">
        <v>849</v>
      </c>
      <c r="AC55" s="30" t="s">
        <v>849</v>
      </c>
      <c r="AD55" s="146" t="s">
        <v>849</v>
      </c>
      <c r="AE55" s="147" t="s">
        <v>523</v>
      </c>
      <c r="AF55" s="30" t="s">
        <v>523</v>
      </c>
      <c r="AG55" s="30" t="s">
        <v>523</v>
      </c>
      <c r="AH55" s="30" t="s">
        <v>523</v>
      </c>
      <c r="AI55" s="30" t="s">
        <v>523</v>
      </c>
      <c r="AJ55" s="146" t="s">
        <v>523</v>
      </c>
    </row>
    <row r="56" spans="1:36" ht="17.25" hidden="1" customHeight="1">
      <c r="A56" s="167" t="s">
        <v>906</v>
      </c>
      <c r="B56" s="171" t="s">
        <v>1008</v>
      </c>
      <c r="C56" s="126" t="s">
        <v>883</v>
      </c>
      <c r="D56" s="144" t="s">
        <v>943</v>
      </c>
      <c r="E56" s="233" t="s">
        <v>1022</v>
      </c>
      <c r="F56" s="149">
        <v>1</v>
      </c>
      <c r="G56" s="147" t="s">
        <v>879</v>
      </c>
      <c r="H56" s="30" t="s">
        <v>879</v>
      </c>
      <c r="I56" s="30" t="s">
        <v>879</v>
      </c>
      <c r="J56" s="30" t="s">
        <v>879</v>
      </c>
      <c r="K56" s="30" t="s">
        <v>879</v>
      </c>
      <c r="L56" s="146" t="s">
        <v>879</v>
      </c>
      <c r="M56" s="147" t="s">
        <v>879</v>
      </c>
      <c r="N56" s="30" t="s">
        <v>879</v>
      </c>
      <c r="O56" s="30" t="s">
        <v>879</v>
      </c>
      <c r="P56" s="30" t="s">
        <v>879</v>
      </c>
      <c r="Q56" s="30" t="s">
        <v>879</v>
      </c>
      <c r="R56" s="146" t="s">
        <v>879</v>
      </c>
      <c r="S56" s="147" t="s">
        <v>879</v>
      </c>
      <c r="T56" s="30" t="s">
        <v>879</v>
      </c>
      <c r="U56" s="30" t="s">
        <v>879</v>
      </c>
      <c r="V56" s="30" t="s">
        <v>879</v>
      </c>
      <c r="W56" s="30" t="s">
        <v>879</v>
      </c>
      <c r="X56" s="146" t="s">
        <v>879</v>
      </c>
      <c r="Y56" s="237" t="s">
        <v>849</v>
      </c>
      <c r="Z56" s="30" t="s">
        <v>849</v>
      </c>
      <c r="AA56" s="30" t="s">
        <v>849</v>
      </c>
      <c r="AB56" s="30" t="s">
        <v>849</v>
      </c>
      <c r="AC56" s="30" t="s">
        <v>849</v>
      </c>
      <c r="AD56" s="146" t="s">
        <v>849</v>
      </c>
      <c r="AE56" s="147" t="s">
        <v>523</v>
      </c>
      <c r="AF56" s="30" t="s">
        <v>523</v>
      </c>
      <c r="AG56" s="30" t="s">
        <v>523</v>
      </c>
      <c r="AH56" s="30" t="s">
        <v>523</v>
      </c>
      <c r="AI56" s="30" t="s">
        <v>523</v>
      </c>
      <c r="AJ56" s="146" t="s">
        <v>523</v>
      </c>
    </row>
    <row r="57" spans="1:36" ht="17.25" hidden="1" customHeight="1">
      <c r="A57" s="167" t="s">
        <v>906</v>
      </c>
      <c r="B57" s="171" t="s">
        <v>1008</v>
      </c>
      <c r="C57" s="126" t="s">
        <v>883</v>
      </c>
      <c r="D57" s="144" t="s">
        <v>943</v>
      </c>
      <c r="E57" s="233" t="s">
        <v>1024</v>
      </c>
      <c r="F57" s="149">
        <v>1</v>
      </c>
      <c r="G57" s="147" t="s">
        <v>879</v>
      </c>
      <c r="H57" s="30" t="s">
        <v>879</v>
      </c>
      <c r="I57" s="30" t="s">
        <v>879</v>
      </c>
      <c r="J57" s="30" t="s">
        <v>879</v>
      </c>
      <c r="K57" s="30" t="s">
        <v>879</v>
      </c>
      <c r="L57" s="146" t="s">
        <v>879</v>
      </c>
      <c r="M57" s="147" t="s">
        <v>879</v>
      </c>
      <c r="N57" s="30" t="s">
        <v>879</v>
      </c>
      <c r="O57" s="30" t="s">
        <v>879</v>
      </c>
      <c r="P57" s="30" t="s">
        <v>879</v>
      </c>
      <c r="Q57" s="30" t="s">
        <v>879</v>
      </c>
      <c r="R57" s="146" t="s">
        <v>879</v>
      </c>
      <c r="S57" s="147" t="s">
        <v>879</v>
      </c>
      <c r="T57" s="30" t="s">
        <v>879</v>
      </c>
      <c r="U57" s="30" t="s">
        <v>879</v>
      </c>
      <c r="V57" s="30" t="s">
        <v>879</v>
      </c>
      <c r="W57" s="30" t="s">
        <v>879</v>
      </c>
      <c r="X57" s="146" t="s">
        <v>879</v>
      </c>
      <c r="Y57" s="237" t="s">
        <v>849</v>
      </c>
      <c r="Z57" s="30" t="s">
        <v>849</v>
      </c>
      <c r="AA57" s="30" t="s">
        <v>849</v>
      </c>
      <c r="AB57" s="30" t="s">
        <v>849</v>
      </c>
      <c r="AC57" s="30" t="s">
        <v>849</v>
      </c>
      <c r="AD57" s="146" t="s">
        <v>849</v>
      </c>
      <c r="AE57" s="147" t="s">
        <v>523</v>
      </c>
      <c r="AF57" s="30" t="s">
        <v>523</v>
      </c>
      <c r="AG57" s="30" t="s">
        <v>523</v>
      </c>
      <c r="AH57" s="30" t="s">
        <v>523</v>
      </c>
      <c r="AI57" s="30" t="s">
        <v>523</v>
      </c>
      <c r="AJ57" s="146" t="s">
        <v>523</v>
      </c>
    </row>
    <row r="58" spans="1:36" ht="15" hidden="1" customHeight="1">
      <c r="A58" s="168" t="s">
        <v>906</v>
      </c>
      <c r="B58" s="212" t="s">
        <v>1014</v>
      </c>
      <c r="C58" s="177" t="s">
        <v>616</v>
      </c>
      <c r="D58" s="214" t="s">
        <v>867</v>
      </c>
      <c r="E58" s="42" t="s">
        <v>1078</v>
      </c>
      <c r="F58" s="218" t="s">
        <v>968</v>
      </c>
      <c r="G58" s="148" t="s">
        <v>879</v>
      </c>
      <c r="H58" s="134" t="s">
        <v>879</v>
      </c>
      <c r="I58" s="42" t="s">
        <v>879</v>
      </c>
      <c r="J58" s="42" t="s">
        <v>879</v>
      </c>
      <c r="K58" s="42" t="s">
        <v>879</v>
      </c>
      <c r="L58" s="145" t="s">
        <v>879</v>
      </c>
      <c r="M58" s="148" t="s">
        <v>879</v>
      </c>
      <c r="N58" s="134" t="s">
        <v>879</v>
      </c>
      <c r="O58" s="42" t="s">
        <v>879</v>
      </c>
      <c r="P58" s="42" t="s">
        <v>879</v>
      </c>
      <c r="Q58" s="42" t="s">
        <v>879</v>
      </c>
      <c r="R58" s="145" t="s">
        <v>879</v>
      </c>
      <c r="S58" s="148" t="s">
        <v>879</v>
      </c>
      <c r="T58" s="134" t="s">
        <v>879</v>
      </c>
      <c r="U58" s="42" t="s">
        <v>879</v>
      </c>
      <c r="V58" s="42" t="s">
        <v>879</v>
      </c>
      <c r="W58" s="42" t="s">
        <v>879</v>
      </c>
      <c r="X58" s="145" t="s">
        <v>879</v>
      </c>
      <c r="Y58" s="148" t="s">
        <v>879</v>
      </c>
      <c r="Z58" s="134" t="s">
        <v>879</v>
      </c>
      <c r="AA58" s="42" t="s">
        <v>879</v>
      </c>
      <c r="AB58" s="42" t="s">
        <v>879</v>
      </c>
      <c r="AC58" s="42" t="s">
        <v>879</v>
      </c>
      <c r="AD58" s="145" t="s">
        <v>879</v>
      </c>
      <c r="AE58" s="148" t="s">
        <v>523</v>
      </c>
      <c r="AF58" s="134" t="s">
        <v>523</v>
      </c>
      <c r="AG58" s="42" t="s">
        <v>523</v>
      </c>
      <c r="AH58" s="42" t="s">
        <v>523</v>
      </c>
      <c r="AI58" s="42" t="s">
        <v>523</v>
      </c>
      <c r="AJ58" s="145" t="s">
        <v>523</v>
      </c>
    </row>
    <row r="59" spans="1:36" ht="15.75" hidden="1" customHeight="1">
      <c r="A59" s="167" t="s">
        <v>906</v>
      </c>
      <c r="B59" s="172" t="s">
        <v>1059</v>
      </c>
      <c r="C59" s="177" t="s">
        <v>616</v>
      </c>
      <c r="D59" s="150" t="s">
        <v>867</v>
      </c>
      <c r="E59" s="216" t="s">
        <v>1078</v>
      </c>
      <c r="F59" s="145" t="s">
        <v>968</v>
      </c>
      <c r="G59" s="147" t="s">
        <v>523</v>
      </c>
      <c r="H59" s="30" t="s">
        <v>523</v>
      </c>
      <c r="I59" s="30" t="s">
        <v>523</v>
      </c>
      <c r="J59" s="30" t="s">
        <v>523</v>
      </c>
      <c r="K59" s="30" t="s">
        <v>523</v>
      </c>
      <c r="L59" s="146" t="s">
        <v>523</v>
      </c>
      <c r="M59" s="150" t="s">
        <v>944</v>
      </c>
      <c r="N59" s="35" t="s">
        <v>944</v>
      </c>
      <c r="O59" s="35" t="s">
        <v>944</v>
      </c>
      <c r="P59" s="42" t="s">
        <v>879</v>
      </c>
      <c r="Q59" s="42" t="s">
        <v>879</v>
      </c>
      <c r="R59" s="145" t="s">
        <v>879</v>
      </c>
      <c r="S59" s="150" t="s">
        <v>944</v>
      </c>
      <c r="T59" s="35" t="s">
        <v>944</v>
      </c>
      <c r="U59" s="35" t="s">
        <v>944</v>
      </c>
      <c r="V59" s="42" t="s">
        <v>879</v>
      </c>
      <c r="W59" s="42" t="s">
        <v>879</v>
      </c>
      <c r="X59" s="145" t="s">
        <v>879</v>
      </c>
      <c r="Y59" s="147" t="s">
        <v>944</v>
      </c>
      <c r="Z59" s="30" t="s">
        <v>944</v>
      </c>
      <c r="AA59" s="30" t="s">
        <v>944</v>
      </c>
      <c r="AB59" s="30" t="s">
        <v>944</v>
      </c>
      <c r="AC59" s="30" t="s">
        <v>944</v>
      </c>
      <c r="AD59" s="146" t="s">
        <v>944</v>
      </c>
      <c r="AE59" s="144" t="s">
        <v>523</v>
      </c>
      <c r="AF59" s="42" t="s">
        <v>523</v>
      </c>
      <c r="AG59" s="42" t="s">
        <v>523</v>
      </c>
      <c r="AH59" s="42" t="s">
        <v>523</v>
      </c>
      <c r="AI59" s="42" t="s">
        <v>523</v>
      </c>
      <c r="AJ59" s="145" t="s">
        <v>523</v>
      </c>
    </row>
    <row r="60" spans="1:36" ht="12.75" hidden="1" customHeight="1">
      <c r="A60" s="167" t="s">
        <v>906</v>
      </c>
      <c r="B60" s="174" t="s">
        <v>1001</v>
      </c>
      <c r="C60" s="177" t="s">
        <v>616</v>
      </c>
      <c r="D60" s="150" t="s">
        <v>867</v>
      </c>
      <c r="E60" s="216" t="s">
        <v>1078</v>
      </c>
      <c r="F60" s="145" t="s">
        <v>968</v>
      </c>
      <c r="G60" s="147" t="s">
        <v>523</v>
      </c>
      <c r="H60" s="30" t="s">
        <v>523</v>
      </c>
      <c r="I60" s="30" t="s">
        <v>523</v>
      </c>
      <c r="J60" s="30" t="s">
        <v>523</v>
      </c>
      <c r="K60" s="30" t="s">
        <v>523</v>
      </c>
      <c r="L60" s="146" t="s">
        <v>523</v>
      </c>
      <c r="M60" s="144"/>
      <c r="N60" s="42" t="s">
        <v>879</v>
      </c>
      <c r="O60" s="42" t="s">
        <v>879</v>
      </c>
      <c r="P60" s="42" t="s">
        <v>879</v>
      </c>
      <c r="Q60" s="42" t="s">
        <v>879</v>
      </c>
      <c r="R60" s="145" t="s">
        <v>879</v>
      </c>
      <c r="S60" s="144"/>
      <c r="T60" s="42" t="s">
        <v>879</v>
      </c>
      <c r="U60" s="42" t="s">
        <v>879</v>
      </c>
      <c r="V60" s="42" t="s">
        <v>879</v>
      </c>
      <c r="W60" s="42" t="s">
        <v>879</v>
      </c>
      <c r="X60" s="145" t="s">
        <v>879</v>
      </c>
      <c r="Y60" s="150" t="s">
        <v>944</v>
      </c>
      <c r="Z60" s="42" t="s">
        <v>879</v>
      </c>
      <c r="AA60" s="42" t="s">
        <v>879</v>
      </c>
      <c r="AB60" s="42" t="s">
        <v>879</v>
      </c>
      <c r="AC60" s="42" t="s">
        <v>879</v>
      </c>
      <c r="AD60" s="145" t="s">
        <v>879</v>
      </c>
      <c r="AE60" s="144" t="s">
        <v>523</v>
      </c>
      <c r="AF60" s="42" t="s">
        <v>523</v>
      </c>
      <c r="AG60" s="42" t="s">
        <v>523</v>
      </c>
      <c r="AH60" s="42" t="s">
        <v>523</v>
      </c>
      <c r="AI60" s="42" t="s">
        <v>523</v>
      </c>
      <c r="AJ60" s="145" t="s">
        <v>523</v>
      </c>
    </row>
    <row r="61" spans="1:36" ht="13.15" hidden="1" customHeight="1">
      <c r="A61" s="167" t="s">
        <v>906</v>
      </c>
      <c r="B61" s="172" t="s">
        <v>1002</v>
      </c>
      <c r="C61" s="177" t="s">
        <v>616</v>
      </c>
      <c r="D61" s="150" t="s">
        <v>867</v>
      </c>
      <c r="E61" s="216" t="s">
        <v>1078</v>
      </c>
      <c r="F61" s="145" t="s">
        <v>968</v>
      </c>
      <c r="G61" s="144" t="s">
        <v>879</v>
      </c>
      <c r="H61" s="42" t="s">
        <v>879</v>
      </c>
      <c r="I61" s="42" t="s">
        <v>879</v>
      </c>
      <c r="J61" s="42" t="s">
        <v>879</v>
      </c>
      <c r="K61" s="42" t="s">
        <v>879</v>
      </c>
      <c r="L61" s="145" t="s">
        <v>879</v>
      </c>
      <c r="M61" s="144" t="s">
        <v>879</v>
      </c>
      <c r="N61" s="42" t="s">
        <v>879</v>
      </c>
      <c r="O61" s="42" t="s">
        <v>879</v>
      </c>
      <c r="P61" s="42" t="s">
        <v>879</v>
      </c>
      <c r="Q61" s="42" t="s">
        <v>879</v>
      </c>
      <c r="R61" s="145" t="s">
        <v>879</v>
      </c>
      <c r="S61" s="144" t="s">
        <v>879</v>
      </c>
      <c r="T61" s="42" t="s">
        <v>879</v>
      </c>
      <c r="U61" s="42" t="s">
        <v>879</v>
      </c>
      <c r="V61" s="42" t="s">
        <v>879</v>
      </c>
      <c r="W61" s="42" t="s">
        <v>879</v>
      </c>
      <c r="X61" s="145" t="s">
        <v>879</v>
      </c>
      <c r="Y61" s="144" t="s">
        <v>879</v>
      </c>
      <c r="Z61" s="42" t="s">
        <v>879</v>
      </c>
      <c r="AA61" s="42" t="s">
        <v>879</v>
      </c>
      <c r="AB61" s="42" t="s">
        <v>879</v>
      </c>
      <c r="AC61" s="42" t="s">
        <v>879</v>
      </c>
      <c r="AD61" s="145" t="s">
        <v>879</v>
      </c>
      <c r="AE61" s="144" t="s">
        <v>523</v>
      </c>
      <c r="AF61" s="42" t="s">
        <v>523</v>
      </c>
      <c r="AG61" s="42" t="s">
        <v>523</v>
      </c>
      <c r="AH61" s="42" t="s">
        <v>523</v>
      </c>
      <c r="AI61" s="42" t="s">
        <v>523</v>
      </c>
      <c r="AJ61" s="145" t="s">
        <v>523</v>
      </c>
    </row>
    <row r="62" spans="1:36" ht="13.15" hidden="1" customHeight="1">
      <c r="A62" s="168" t="s">
        <v>906</v>
      </c>
      <c r="B62" s="212" t="s">
        <v>1030</v>
      </c>
      <c r="C62" s="907" t="s">
        <v>616</v>
      </c>
      <c r="D62" s="214" t="s">
        <v>867</v>
      </c>
      <c r="E62" s="913" t="s">
        <v>1078</v>
      </c>
      <c r="F62" s="218" t="s">
        <v>968</v>
      </c>
      <c r="G62" s="148" t="s">
        <v>879</v>
      </c>
      <c r="H62" s="134" t="s">
        <v>879</v>
      </c>
      <c r="I62" s="134" t="s">
        <v>879</v>
      </c>
      <c r="J62" s="134" t="s">
        <v>879</v>
      </c>
      <c r="K62" s="134" t="s">
        <v>879</v>
      </c>
      <c r="L62" s="218" t="s">
        <v>879</v>
      </c>
      <c r="M62" s="148" t="s">
        <v>879</v>
      </c>
      <c r="N62" s="134" t="s">
        <v>879</v>
      </c>
      <c r="O62" s="134" t="s">
        <v>879</v>
      </c>
      <c r="P62" s="134" t="s">
        <v>879</v>
      </c>
      <c r="Q62" s="134" t="s">
        <v>879</v>
      </c>
      <c r="R62" s="218" t="s">
        <v>879</v>
      </c>
      <c r="S62" s="148" t="s">
        <v>879</v>
      </c>
      <c r="T62" s="134" t="s">
        <v>879</v>
      </c>
      <c r="U62" s="134" t="s">
        <v>879</v>
      </c>
      <c r="V62" s="134" t="s">
        <v>879</v>
      </c>
      <c r="W62" s="134" t="s">
        <v>879</v>
      </c>
      <c r="X62" s="218" t="s">
        <v>879</v>
      </c>
      <c r="Y62" s="148" t="s">
        <v>879</v>
      </c>
      <c r="Z62" s="134" t="s">
        <v>879</v>
      </c>
      <c r="AA62" s="134" t="s">
        <v>879</v>
      </c>
      <c r="AB62" s="134" t="s">
        <v>879</v>
      </c>
      <c r="AC62" s="134" t="s">
        <v>879</v>
      </c>
      <c r="AD62" s="218" t="s">
        <v>879</v>
      </c>
      <c r="AE62" s="148" t="s">
        <v>523</v>
      </c>
      <c r="AF62" s="134" t="s">
        <v>523</v>
      </c>
      <c r="AG62" s="134" t="s">
        <v>523</v>
      </c>
      <c r="AH62" s="134" t="s">
        <v>523</v>
      </c>
      <c r="AI62" s="134" t="s">
        <v>523</v>
      </c>
      <c r="AJ62" s="218" t="s">
        <v>523</v>
      </c>
    </row>
    <row r="63" spans="1:36" ht="13.15" customHeight="1">
      <c r="A63" s="949" t="s">
        <v>906</v>
      </c>
      <c r="B63" s="1004" t="s">
        <v>1036</v>
      </c>
      <c r="C63" s="1005" t="s">
        <v>616</v>
      </c>
      <c r="D63" s="1006" t="s">
        <v>1011</v>
      </c>
      <c r="E63" s="1007" t="s">
        <v>861</v>
      </c>
      <c r="F63" s="1008">
        <v>1</v>
      </c>
      <c r="G63" s="1006" t="s">
        <v>523</v>
      </c>
      <c r="H63" s="955" t="s">
        <v>523</v>
      </c>
      <c r="I63" s="955" t="s">
        <v>523</v>
      </c>
      <c r="J63" s="955" t="s">
        <v>523</v>
      </c>
      <c r="K63" s="955" t="s">
        <v>523</v>
      </c>
      <c r="L63" s="956" t="s">
        <v>523</v>
      </c>
      <c r="M63" s="1009" t="s">
        <v>879</v>
      </c>
      <c r="N63" s="989" t="s">
        <v>879</v>
      </c>
      <c r="O63" s="955" t="s">
        <v>879</v>
      </c>
      <c r="P63" s="989" t="s">
        <v>879</v>
      </c>
      <c r="Q63" s="989" t="s">
        <v>879</v>
      </c>
      <c r="R63" s="956" t="s">
        <v>879</v>
      </c>
      <c r="S63" s="1009" t="s">
        <v>879</v>
      </c>
      <c r="T63" s="989" t="s">
        <v>879</v>
      </c>
      <c r="U63" s="989" t="s">
        <v>879</v>
      </c>
      <c r="V63" s="989" t="s">
        <v>879</v>
      </c>
      <c r="W63" s="989" t="s">
        <v>879</v>
      </c>
      <c r="X63" s="956" t="s">
        <v>879</v>
      </c>
      <c r="Y63" s="1009" t="s">
        <v>944</v>
      </c>
      <c r="Z63" s="989" t="s">
        <v>944</v>
      </c>
      <c r="AA63" s="989" t="s">
        <v>944</v>
      </c>
      <c r="AB63" s="989" t="s">
        <v>944</v>
      </c>
      <c r="AC63" s="989" t="s">
        <v>879</v>
      </c>
      <c r="AD63" s="1010" t="s">
        <v>879</v>
      </c>
      <c r="AE63" s="1006" t="s">
        <v>523</v>
      </c>
      <c r="AF63" s="955" t="s">
        <v>523</v>
      </c>
      <c r="AG63" s="955" t="s">
        <v>523</v>
      </c>
      <c r="AH63" s="955" t="s">
        <v>523</v>
      </c>
      <c r="AI63" s="955" t="s">
        <v>523</v>
      </c>
      <c r="AJ63" s="956" t="s">
        <v>523</v>
      </c>
    </row>
    <row r="64" spans="1:36" ht="13.15" customHeight="1">
      <c r="A64" s="894" t="s">
        <v>906</v>
      </c>
      <c r="B64" s="211" t="s">
        <v>1064</v>
      </c>
      <c r="C64" s="262" t="s">
        <v>616</v>
      </c>
      <c r="D64" s="263" t="s">
        <v>1011</v>
      </c>
      <c r="E64" s="59" t="s">
        <v>861</v>
      </c>
      <c r="F64" s="157">
        <v>1</v>
      </c>
      <c r="G64" s="263" t="s">
        <v>523</v>
      </c>
      <c r="H64" s="153" t="s">
        <v>523</v>
      </c>
      <c r="I64" s="153" t="s">
        <v>523</v>
      </c>
      <c r="J64" s="153" t="s">
        <v>523</v>
      </c>
      <c r="K64" s="153" t="s">
        <v>523</v>
      </c>
      <c r="L64" s="155" t="s">
        <v>523</v>
      </c>
      <c r="M64" s="264" t="s">
        <v>944</v>
      </c>
      <c r="N64" s="52" t="s">
        <v>944</v>
      </c>
      <c r="O64" s="52" t="s">
        <v>944</v>
      </c>
      <c r="P64" s="52" t="s">
        <v>944</v>
      </c>
      <c r="Q64" s="52" t="s">
        <v>879</v>
      </c>
      <c r="R64" s="265" t="s">
        <v>879</v>
      </c>
      <c r="S64" s="264" t="s">
        <v>944</v>
      </c>
      <c r="T64" s="52" t="s">
        <v>944</v>
      </c>
      <c r="U64" s="52" t="s">
        <v>944</v>
      </c>
      <c r="V64" s="52" t="s">
        <v>944</v>
      </c>
      <c r="W64" s="52" t="s">
        <v>879</v>
      </c>
      <c r="X64" s="265" t="s">
        <v>879</v>
      </c>
      <c r="Y64" s="264" t="s">
        <v>944</v>
      </c>
      <c r="Z64" s="52" t="s">
        <v>944</v>
      </c>
      <c r="AA64" s="52" t="s">
        <v>944</v>
      </c>
      <c r="AB64" s="52" t="s">
        <v>944</v>
      </c>
      <c r="AC64" s="52" t="s">
        <v>879</v>
      </c>
      <c r="AD64" s="265" t="s">
        <v>879</v>
      </c>
      <c r="AE64" s="263" t="s">
        <v>523</v>
      </c>
      <c r="AF64" s="153" t="s">
        <v>523</v>
      </c>
      <c r="AG64" s="153" t="s">
        <v>523</v>
      </c>
      <c r="AH64" s="153" t="s">
        <v>523</v>
      </c>
      <c r="AI64" s="153" t="s">
        <v>523</v>
      </c>
      <c r="AJ64" s="155" t="s">
        <v>523</v>
      </c>
    </row>
    <row r="65" spans="1:36" ht="13.15" customHeight="1">
      <c r="A65" s="892" t="s">
        <v>906</v>
      </c>
      <c r="B65" s="211" t="s">
        <v>1035</v>
      </c>
      <c r="C65" s="262" t="s">
        <v>616</v>
      </c>
      <c r="D65" s="263" t="s">
        <v>1011</v>
      </c>
      <c r="E65" s="59" t="s">
        <v>861</v>
      </c>
      <c r="F65" s="157">
        <v>1</v>
      </c>
      <c r="G65" s="263" t="s">
        <v>523</v>
      </c>
      <c r="H65" s="153" t="s">
        <v>523</v>
      </c>
      <c r="I65" s="153" t="s">
        <v>523</v>
      </c>
      <c r="J65" s="153" t="s">
        <v>523</v>
      </c>
      <c r="K65" s="153" t="s">
        <v>523</v>
      </c>
      <c r="L65" s="155" t="s">
        <v>523</v>
      </c>
      <c r="M65" s="264" t="s">
        <v>879</v>
      </c>
      <c r="N65" s="52" t="s">
        <v>879</v>
      </c>
      <c r="O65" s="153" t="s">
        <v>879</v>
      </c>
      <c r="P65" s="52" t="s">
        <v>879</v>
      </c>
      <c r="Q65" s="52" t="s">
        <v>879</v>
      </c>
      <c r="R65" s="155" t="s">
        <v>879</v>
      </c>
      <c r="S65" s="264" t="s">
        <v>879</v>
      </c>
      <c r="T65" s="52" t="s">
        <v>879</v>
      </c>
      <c r="U65" s="52" t="s">
        <v>879</v>
      </c>
      <c r="V65" s="52" t="s">
        <v>879</v>
      </c>
      <c r="W65" s="52" t="s">
        <v>879</v>
      </c>
      <c r="X65" s="155" t="s">
        <v>879</v>
      </c>
      <c r="Y65" s="264" t="s">
        <v>944</v>
      </c>
      <c r="Z65" s="52" t="s">
        <v>944</v>
      </c>
      <c r="AA65" s="52" t="s">
        <v>944</v>
      </c>
      <c r="AB65" s="52" t="s">
        <v>944</v>
      </c>
      <c r="AC65" s="52" t="s">
        <v>879</v>
      </c>
      <c r="AD65" s="265" t="s">
        <v>879</v>
      </c>
      <c r="AE65" s="263" t="s">
        <v>523</v>
      </c>
      <c r="AF65" s="153" t="s">
        <v>523</v>
      </c>
      <c r="AG65" s="153" t="s">
        <v>523</v>
      </c>
      <c r="AH65" s="153" t="s">
        <v>523</v>
      </c>
      <c r="AI65" s="153" t="s">
        <v>523</v>
      </c>
      <c r="AJ65" s="155" t="s">
        <v>523</v>
      </c>
    </row>
    <row r="66" spans="1:36" ht="13.15" customHeight="1">
      <c r="A66" s="892" t="s">
        <v>906</v>
      </c>
      <c r="B66" s="211" t="s">
        <v>1038</v>
      </c>
      <c r="C66" s="262" t="s">
        <v>616</v>
      </c>
      <c r="D66" s="263" t="s">
        <v>1011</v>
      </c>
      <c r="E66" s="59" t="s">
        <v>861</v>
      </c>
      <c r="F66" s="157">
        <v>1</v>
      </c>
      <c r="G66" s="263" t="s">
        <v>523</v>
      </c>
      <c r="H66" s="153" t="s">
        <v>523</v>
      </c>
      <c r="I66" s="153" t="s">
        <v>523</v>
      </c>
      <c r="J66" s="153" t="s">
        <v>523</v>
      </c>
      <c r="K66" s="153" t="s">
        <v>523</v>
      </c>
      <c r="L66" s="155" t="s">
        <v>523</v>
      </c>
      <c r="M66" s="264" t="s">
        <v>944</v>
      </c>
      <c r="N66" s="52" t="s">
        <v>944</v>
      </c>
      <c r="O66" s="52" t="s">
        <v>944</v>
      </c>
      <c r="P66" s="52" t="s">
        <v>944</v>
      </c>
      <c r="Q66" s="52" t="s">
        <v>879</v>
      </c>
      <c r="R66" s="265" t="s">
        <v>879</v>
      </c>
      <c r="S66" s="264" t="s">
        <v>944</v>
      </c>
      <c r="T66" s="52" t="s">
        <v>944</v>
      </c>
      <c r="U66" s="52" t="s">
        <v>944</v>
      </c>
      <c r="V66" s="52" t="s">
        <v>944</v>
      </c>
      <c r="W66" s="52" t="s">
        <v>879</v>
      </c>
      <c r="X66" s="265" t="s">
        <v>879</v>
      </c>
      <c r="Y66" s="264" t="s">
        <v>944</v>
      </c>
      <c r="Z66" s="52" t="s">
        <v>944</v>
      </c>
      <c r="AA66" s="52" t="s">
        <v>944</v>
      </c>
      <c r="AB66" s="52" t="s">
        <v>944</v>
      </c>
      <c r="AC66" s="52" t="s">
        <v>879</v>
      </c>
      <c r="AD66" s="265" t="s">
        <v>879</v>
      </c>
      <c r="AE66" s="263" t="s">
        <v>523</v>
      </c>
      <c r="AF66" s="153" t="s">
        <v>523</v>
      </c>
      <c r="AG66" s="153" t="s">
        <v>523</v>
      </c>
      <c r="AH66" s="153" t="s">
        <v>523</v>
      </c>
      <c r="AI66" s="153" t="s">
        <v>523</v>
      </c>
      <c r="AJ66" s="155" t="s">
        <v>523</v>
      </c>
    </row>
    <row r="67" spans="1:36" ht="13.15" customHeight="1">
      <c r="A67" s="892" t="s">
        <v>906</v>
      </c>
      <c r="B67" s="211" t="s">
        <v>1074</v>
      </c>
      <c r="C67" s="262" t="s">
        <v>616</v>
      </c>
      <c r="D67" s="263" t="s">
        <v>1011</v>
      </c>
      <c r="E67" s="59" t="s">
        <v>861</v>
      </c>
      <c r="F67" s="157">
        <v>1</v>
      </c>
      <c r="G67" s="263" t="s">
        <v>523</v>
      </c>
      <c r="H67" s="153" t="s">
        <v>523</v>
      </c>
      <c r="I67" s="153" t="s">
        <v>523</v>
      </c>
      <c r="J67" s="153" t="s">
        <v>523</v>
      </c>
      <c r="K67" s="153" t="s">
        <v>523</v>
      </c>
      <c r="L67" s="155" t="s">
        <v>523</v>
      </c>
      <c r="M67" s="264" t="s">
        <v>944</v>
      </c>
      <c r="N67" s="52" t="s">
        <v>944</v>
      </c>
      <c r="O67" s="52" t="s">
        <v>944</v>
      </c>
      <c r="P67" s="52" t="s">
        <v>944</v>
      </c>
      <c r="Q67" s="52" t="s">
        <v>879</v>
      </c>
      <c r="R67" s="265" t="s">
        <v>879</v>
      </c>
      <c r="S67" s="264" t="s">
        <v>944</v>
      </c>
      <c r="T67" s="52" t="s">
        <v>944</v>
      </c>
      <c r="U67" s="52" t="s">
        <v>944</v>
      </c>
      <c r="V67" s="52" t="s">
        <v>944</v>
      </c>
      <c r="W67" s="52" t="s">
        <v>879</v>
      </c>
      <c r="X67" s="265" t="s">
        <v>879</v>
      </c>
      <c r="Y67" s="264" t="s">
        <v>944</v>
      </c>
      <c r="Z67" s="52" t="s">
        <v>944</v>
      </c>
      <c r="AA67" s="52" t="s">
        <v>944</v>
      </c>
      <c r="AB67" s="52" t="s">
        <v>944</v>
      </c>
      <c r="AC67" s="52" t="s">
        <v>879</v>
      </c>
      <c r="AD67" s="265" t="s">
        <v>879</v>
      </c>
      <c r="AE67" s="263" t="s">
        <v>523</v>
      </c>
      <c r="AF67" s="153" t="s">
        <v>523</v>
      </c>
      <c r="AG67" s="153" t="s">
        <v>523</v>
      </c>
      <c r="AH67" s="153" t="s">
        <v>523</v>
      </c>
      <c r="AI67" s="153" t="s">
        <v>523</v>
      </c>
      <c r="AJ67" s="155" t="s">
        <v>523</v>
      </c>
    </row>
    <row r="68" spans="1:36" ht="13.15" customHeight="1">
      <c r="A68" s="892" t="s">
        <v>906</v>
      </c>
      <c r="B68" s="211" t="s">
        <v>1034</v>
      </c>
      <c r="C68" s="262" t="s">
        <v>616</v>
      </c>
      <c r="D68" s="263" t="s">
        <v>1011</v>
      </c>
      <c r="E68" s="59" t="s">
        <v>861</v>
      </c>
      <c r="F68" s="157">
        <v>1</v>
      </c>
      <c r="G68" s="263" t="s">
        <v>523</v>
      </c>
      <c r="H68" s="153" t="s">
        <v>523</v>
      </c>
      <c r="I68" s="153" t="s">
        <v>523</v>
      </c>
      <c r="J68" s="153" t="s">
        <v>523</v>
      </c>
      <c r="K68" s="153" t="s">
        <v>523</v>
      </c>
      <c r="L68" s="155" t="s">
        <v>523</v>
      </c>
      <c r="M68" s="264" t="s">
        <v>879</v>
      </c>
      <c r="N68" s="52" t="s">
        <v>879</v>
      </c>
      <c r="O68" s="153" t="s">
        <v>879</v>
      </c>
      <c r="P68" s="52" t="s">
        <v>879</v>
      </c>
      <c r="Q68" s="52" t="s">
        <v>879</v>
      </c>
      <c r="R68" s="155" t="s">
        <v>879</v>
      </c>
      <c r="S68" s="264" t="s">
        <v>944</v>
      </c>
      <c r="T68" s="52" t="s">
        <v>944</v>
      </c>
      <c r="U68" s="52" t="s">
        <v>944</v>
      </c>
      <c r="V68" s="52" t="s">
        <v>944</v>
      </c>
      <c r="W68" s="52" t="s">
        <v>879</v>
      </c>
      <c r="X68" s="265" t="s">
        <v>879</v>
      </c>
      <c r="Y68" s="264" t="s">
        <v>944</v>
      </c>
      <c r="Z68" s="52" t="s">
        <v>944</v>
      </c>
      <c r="AA68" s="52" t="s">
        <v>944</v>
      </c>
      <c r="AB68" s="52" t="s">
        <v>944</v>
      </c>
      <c r="AC68" s="52" t="s">
        <v>879</v>
      </c>
      <c r="AD68" s="265" t="s">
        <v>879</v>
      </c>
      <c r="AE68" s="263" t="s">
        <v>523</v>
      </c>
      <c r="AF68" s="153" t="s">
        <v>523</v>
      </c>
      <c r="AG68" s="153" t="s">
        <v>523</v>
      </c>
      <c r="AH68" s="153" t="s">
        <v>523</v>
      </c>
      <c r="AI68" s="153" t="s">
        <v>523</v>
      </c>
      <c r="AJ68" s="155" t="s">
        <v>523</v>
      </c>
    </row>
    <row r="69" spans="1:36" ht="13.15" customHeight="1">
      <c r="A69" s="892" t="s">
        <v>906</v>
      </c>
      <c r="B69" s="211" t="s">
        <v>1033</v>
      </c>
      <c r="C69" s="262" t="s">
        <v>616</v>
      </c>
      <c r="D69" s="263" t="s">
        <v>1011</v>
      </c>
      <c r="E69" s="59" t="s">
        <v>861</v>
      </c>
      <c r="F69" s="157">
        <v>1</v>
      </c>
      <c r="G69" s="263" t="s">
        <v>523</v>
      </c>
      <c r="H69" s="153" t="s">
        <v>523</v>
      </c>
      <c r="I69" s="153" t="s">
        <v>523</v>
      </c>
      <c r="J69" s="153" t="s">
        <v>523</v>
      </c>
      <c r="K69" s="153" t="s">
        <v>523</v>
      </c>
      <c r="L69" s="155" t="s">
        <v>523</v>
      </c>
      <c r="M69" s="264" t="s">
        <v>879</v>
      </c>
      <c r="N69" s="52" t="s">
        <v>879</v>
      </c>
      <c r="O69" s="153" t="s">
        <v>879</v>
      </c>
      <c r="P69" s="52" t="s">
        <v>879</v>
      </c>
      <c r="Q69" s="52" t="s">
        <v>879</v>
      </c>
      <c r="R69" s="155" t="s">
        <v>879</v>
      </c>
      <c r="S69" s="263" t="s">
        <v>869</v>
      </c>
      <c r="T69" s="153" t="s">
        <v>869</v>
      </c>
      <c r="U69" s="153" t="s">
        <v>869</v>
      </c>
      <c r="V69" s="153" t="s">
        <v>869</v>
      </c>
      <c r="W69" s="153" t="s">
        <v>869</v>
      </c>
      <c r="X69" s="155" t="s">
        <v>869</v>
      </c>
      <c r="Y69" s="263" t="s">
        <v>849</v>
      </c>
      <c r="Z69" s="153" t="s">
        <v>849</v>
      </c>
      <c r="AA69" s="153" t="s">
        <v>849</v>
      </c>
      <c r="AB69" s="153" t="s">
        <v>849</v>
      </c>
      <c r="AC69" s="153" t="s">
        <v>849</v>
      </c>
      <c r="AD69" s="155" t="s">
        <v>849</v>
      </c>
      <c r="AE69" s="263" t="s">
        <v>523</v>
      </c>
      <c r="AF69" s="153" t="s">
        <v>523</v>
      </c>
      <c r="AG69" s="153" t="s">
        <v>523</v>
      </c>
      <c r="AH69" s="153" t="s">
        <v>523</v>
      </c>
      <c r="AI69" s="153" t="s">
        <v>523</v>
      </c>
      <c r="AJ69" s="155" t="s">
        <v>523</v>
      </c>
    </row>
    <row r="70" spans="1:36" ht="13.15" customHeight="1" thickBot="1">
      <c r="A70" s="1011" t="s">
        <v>906</v>
      </c>
      <c r="B70" s="1012" t="s">
        <v>1032</v>
      </c>
      <c r="C70" s="1013" t="s">
        <v>616</v>
      </c>
      <c r="D70" s="1014" t="s">
        <v>1011</v>
      </c>
      <c r="E70" s="1015" t="s">
        <v>861</v>
      </c>
      <c r="F70" s="1016">
        <v>1</v>
      </c>
      <c r="G70" s="1014" t="s">
        <v>523</v>
      </c>
      <c r="H70" s="976" t="s">
        <v>523</v>
      </c>
      <c r="I70" s="976" t="s">
        <v>523</v>
      </c>
      <c r="J70" s="976" t="s">
        <v>523</v>
      </c>
      <c r="K70" s="976" t="s">
        <v>523</v>
      </c>
      <c r="L70" s="978" t="s">
        <v>523</v>
      </c>
      <c r="M70" s="1017" t="s">
        <v>879</v>
      </c>
      <c r="N70" s="977" t="s">
        <v>879</v>
      </c>
      <c r="O70" s="976" t="s">
        <v>879</v>
      </c>
      <c r="P70" s="977" t="s">
        <v>879</v>
      </c>
      <c r="Q70" s="977" t="s">
        <v>879</v>
      </c>
      <c r="R70" s="978" t="s">
        <v>879</v>
      </c>
      <c r="S70" s="1017" t="s">
        <v>944</v>
      </c>
      <c r="T70" s="977" t="s">
        <v>944</v>
      </c>
      <c r="U70" s="977" t="s">
        <v>944</v>
      </c>
      <c r="V70" s="977" t="s">
        <v>944</v>
      </c>
      <c r="W70" s="977" t="s">
        <v>879</v>
      </c>
      <c r="X70" s="1018" t="s">
        <v>879</v>
      </c>
      <c r="Y70" s="1017" t="s">
        <v>944</v>
      </c>
      <c r="Z70" s="977" t="s">
        <v>944</v>
      </c>
      <c r="AA70" s="977" t="s">
        <v>944</v>
      </c>
      <c r="AB70" s="977" t="s">
        <v>944</v>
      </c>
      <c r="AC70" s="977" t="s">
        <v>879</v>
      </c>
      <c r="AD70" s="1018" t="s">
        <v>879</v>
      </c>
      <c r="AE70" s="1014" t="s">
        <v>523</v>
      </c>
      <c r="AF70" s="976" t="s">
        <v>523</v>
      </c>
      <c r="AG70" s="976" t="s">
        <v>523</v>
      </c>
      <c r="AH70" s="976" t="s">
        <v>523</v>
      </c>
      <c r="AI70" s="976" t="s">
        <v>523</v>
      </c>
      <c r="AJ70" s="978" t="s">
        <v>523</v>
      </c>
    </row>
    <row r="71" spans="1:36" ht="13.15" hidden="1" customHeight="1">
      <c r="A71" s="927" t="s">
        <v>906</v>
      </c>
      <c r="B71" s="916" t="s">
        <v>1029</v>
      </c>
      <c r="C71" s="928" t="s">
        <v>616</v>
      </c>
      <c r="D71" s="929" t="s">
        <v>1011</v>
      </c>
      <c r="E71" s="930" t="s">
        <v>861</v>
      </c>
      <c r="F71" s="931">
        <v>1</v>
      </c>
      <c r="G71" s="929" t="s">
        <v>523</v>
      </c>
      <c r="H71" s="932" t="s">
        <v>523</v>
      </c>
      <c r="I71" s="932" t="s">
        <v>523</v>
      </c>
      <c r="J71" s="932" t="s">
        <v>523</v>
      </c>
      <c r="K71" s="932" t="s">
        <v>523</v>
      </c>
      <c r="L71" s="927" t="s">
        <v>523</v>
      </c>
      <c r="M71" s="933" t="s">
        <v>879</v>
      </c>
      <c r="N71" s="934" t="s">
        <v>879</v>
      </c>
      <c r="O71" s="932" t="s">
        <v>879</v>
      </c>
      <c r="P71" s="934" t="s">
        <v>879</v>
      </c>
      <c r="Q71" s="934" t="s">
        <v>879</v>
      </c>
      <c r="R71" s="927" t="s">
        <v>879</v>
      </c>
      <c r="S71" s="933" t="s">
        <v>879</v>
      </c>
      <c r="T71" s="934" t="s">
        <v>879</v>
      </c>
      <c r="U71" s="934" t="s">
        <v>879</v>
      </c>
      <c r="V71" s="934" t="s">
        <v>879</v>
      </c>
      <c r="W71" s="934" t="s">
        <v>879</v>
      </c>
      <c r="X71" s="927" t="s">
        <v>879</v>
      </c>
      <c r="Y71" s="929" t="s">
        <v>849</v>
      </c>
      <c r="Z71" s="932" t="s">
        <v>849</v>
      </c>
      <c r="AA71" s="932" t="s">
        <v>849</v>
      </c>
      <c r="AB71" s="932" t="s">
        <v>849</v>
      </c>
      <c r="AC71" s="932" t="s">
        <v>849</v>
      </c>
      <c r="AD71" s="927" t="s">
        <v>849</v>
      </c>
      <c r="AE71" s="929" t="s">
        <v>523</v>
      </c>
      <c r="AF71" s="932" t="s">
        <v>523</v>
      </c>
      <c r="AG71" s="932" t="s">
        <v>523</v>
      </c>
      <c r="AH71" s="932" t="s">
        <v>523</v>
      </c>
      <c r="AI71" s="932" t="s">
        <v>523</v>
      </c>
      <c r="AJ71" s="927" t="s">
        <v>523</v>
      </c>
    </row>
    <row r="72" spans="1:36" ht="13.15" customHeight="1">
      <c r="A72" s="949" t="s">
        <v>906</v>
      </c>
      <c r="B72" s="1019" t="s">
        <v>1012</v>
      </c>
      <c r="C72" s="1005" t="s">
        <v>616</v>
      </c>
      <c r="D72" s="1006" t="s">
        <v>1011</v>
      </c>
      <c r="E72" s="955" t="s">
        <v>863</v>
      </c>
      <c r="F72" s="954">
        <v>1</v>
      </c>
      <c r="G72" s="1006" t="s">
        <v>523</v>
      </c>
      <c r="H72" s="955" t="s">
        <v>523</v>
      </c>
      <c r="I72" s="955" t="s">
        <v>523</v>
      </c>
      <c r="J72" s="955" t="s">
        <v>523</v>
      </c>
      <c r="K72" s="955" t="s">
        <v>523</v>
      </c>
      <c r="L72" s="956" t="s">
        <v>523</v>
      </c>
      <c r="M72" s="1009" t="s">
        <v>879</v>
      </c>
      <c r="N72" s="989" t="s">
        <v>879</v>
      </c>
      <c r="O72" s="955" t="s">
        <v>879</v>
      </c>
      <c r="P72" s="989" t="s">
        <v>879</v>
      </c>
      <c r="Q72" s="989" t="s">
        <v>879</v>
      </c>
      <c r="R72" s="956" t="s">
        <v>879</v>
      </c>
      <c r="S72" s="1009" t="s">
        <v>879</v>
      </c>
      <c r="T72" s="989" t="s">
        <v>879</v>
      </c>
      <c r="U72" s="989" t="s">
        <v>879</v>
      </c>
      <c r="V72" s="989" t="s">
        <v>879</v>
      </c>
      <c r="W72" s="989" t="s">
        <v>879</v>
      </c>
      <c r="X72" s="956" t="s">
        <v>879</v>
      </c>
      <c r="Y72" s="1009" t="s">
        <v>944</v>
      </c>
      <c r="Z72" s="989" t="s">
        <v>944</v>
      </c>
      <c r="AA72" s="989" t="s">
        <v>944</v>
      </c>
      <c r="AB72" s="989" t="s">
        <v>944</v>
      </c>
      <c r="AC72" s="989" t="s">
        <v>879</v>
      </c>
      <c r="AD72" s="1010" t="s">
        <v>879</v>
      </c>
      <c r="AE72" s="1006" t="s">
        <v>523</v>
      </c>
      <c r="AF72" s="955" t="s">
        <v>523</v>
      </c>
      <c r="AG72" s="955" t="s">
        <v>523</v>
      </c>
      <c r="AH72" s="955" t="s">
        <v>523</v>
      </c>
      <c r="AI72" s="955" t="s">
        <v>523</v>
      </c>
      <c r="AJ72" s="956" t="s">
        <v>523</v>
      </c>
    </row>
    <row r="73" spans="1:36" ht="13.15" customHeight="1">
      <c r="A73" s="892" t="s">
        <v>906</v>
      </c>
      <c r="B73" s="266" t="s">
        <v>1036</v>
      </c>
      <c r="C73" s="262" t="s">
        <v>616</v>
      </c>
      <c r="D73" s="264" t="s">
        <v>542</v>
      </c>
      <c r="E73" s="153" t="s">
        <v>863</v>
      </c>
      <c r="F73" s="158">
        <v>1</v>
      </c>
      <c r="G73" s="263" t="s">
        <v>523</v>
      </c>
      <c r="H73" s="153" t="s">
        <v>523</v>
      </c>
      <c r="I73" s="153" t="s">
        <v>523</v>
      </c>
      <c r="J73" s="153" t="s">
        <v>523</v>
      </c>
      <c r="K73" s="153" t="s">
        <v>523</v>
      </c>
      <c r="L73" s="155" t="s">
        <v>523</v>
      </c>
      <c r="M73" s="264" t="s">
        <v>879</v>
      </c>
      <c r="N73" s="52" t="s">
        <v>879</v>
      </c>
      <c r="O73" s="153" t="s">
        <v>879</v>
      </c>
      <c r="P73" s="52" t="s">
        <v>879</v>
      </c>
      <c r="Q73" s="52" t="s">
        <v>879</v>
      </c>
      <c r="R73" s="155" t="s">
        <v>879</v>
      </c>
      <c r="S73" s="264" t="s">
        <v>879</v>
      </c>
      <c r="T73" s="52" t="s">
        <v>879</v>
      </c>
      <c r="U73" s="52" t="s">
        <v>879</v>
      </c>
      <c r="V73" s="52" t="s">
        <v>879</v>
      </c>
      <c r="W73" s="52" t="s">
        <v>879</v>
      </c>
      <c r="X73" s="155" t="s">
        <v>879</v>
      </c>
      <c r="Y73" s="263" t="s">
        <v>849</v>
      </c>
      <c r="Z73" s="153" t="s">
        <v>849</v>
      </c>
      <c r="AA73" s="153" t="s">
        <v>849</v>
      </c>
      <c r="AB73" s="153" t="s">
        <v>849</v>
      </c>
      <c r="AC73" s="153" t="s">
        <v>849</v>
      </c>
      <c r="AD73" s="155" t="s">
        <v>849</v>
      </c>
      <c r="AE73" s="263" t="s">
        <v>523</v>
      </c>
      <c r="AF73" s="153" t="s">
        <v>523</v>
      </c>
      <c r="AG73" s="153" t="s">
        <v>523</v>
      </c>
      <c r="AH73" s="153" t="s">
        <v>523</v>
      </c>
      <c r="AI73" s="153" t="s">
        <v>523</v>
      </c>
      <c r="AJ73" s="155" t="s">
        <v>523</v>
      </c>
    </row>
    <row r="74" spans="1:36" ht="13.15" customHeight="1">
      <c r="A74" s="892" t="s">
        <v>906</v>
      </c>
      <c r="B74" s="266" t="s">
        <v>1035</v>
      </c>
      <c r="C74" s="262" t="s">
        <v>616</v>
      </c>
      <c r="D74" s="264" t="s">
        <v>542</v>
      </c>
      <c r="E74" s="153" t="s">
        <v>863</v>
      </c>
      <c r="F74" s="158">
        <v>1</v>
      </c>
      <c r="G74" s="263" t="s">
        <v>523</v>
      </c>
      <c r="H74" s="153" t="s">
        <v>523</v>
      </c>
      <c r="I74" s="153" t="s">
        <v>523</v>
      </c>
      <c r="J74" s="153" t="s">
        <v>523</v>
      </c>
      <c r="K74" s="153" t="s">
        <v>523</v>
      </c>
      <c r="L74" s="155" t="s">
        <v>523</v>
      </c>
      <c r="M74" s="264" t="s">
        <v>879</v>
      </c>
      <c r="N74" s="52" t="s">
        <v>879</v>
      </c>
      <c r="O74" s="153" t="s">
        <v>879</v>
      </c>
      <c r="P74" s="52" t="s">
        <v>879</v>
      </c>
      <c r="Q74" s="52" t="s">
        <v>879</v>
      </c>
      <c r="R74" s="155" t="s">
        <v>879</v>
      </c>
      <c r="S74" s="264" t="s">
        <v>879</v>
      </c>
      <c r="T74" s="52" t="s">
        <v>879</v>
      </c>
      <c r="U74" s="52" t="s">
        <v>879</v>
      </c>
      <c r="V74" s="52" t="s">
        <v>879</v>
      </c>
      <c r="W74" s="52" t="s">
        <v>879</v>
      </c>
      <c r="X74" s="155" t="s">
        <v>879</v>
      </c>
      <c r="Y74" s="263" t="s">
        <v>849</v>
      </c>
      <c r="Z74" s="153" t="s">
        <v>849</v>
      </c>
      <c r="AA74" s="153" t="s">
        <v>849</v>
      </c>
      <c r="AB74" s="153" t="s">
        <v>849</v>
      </c>
      <c r="AC74" s="153" t="s">
        <v>849</v>
      </c>
      <c r="AD74" s="155" t="s">
        <v>849</v>
      </c>
      <c r="AE74" s="263" t="s">
        <v>523</v>
      </c>
      <c r="AF74" s="153" t="s">
        <v>523</v>
      </c>
      <c r="AG74" s="153" t="s">
        <v>523</v>
      </c>
      <c r="AH74" s="153" t="s">
        <v>523</v>
      </c>
      <c r="AI74" s="153" t="s">
        <v>523</v>
      </c>
      <c r="AJ74" s="155" t="s">
        <v>523</v>
      </c>
    </row>
    <row r="75" spans="1:36" ht="13.15" customHeight="1">
      <c r="A75" s="892" t="s">
        <v>906</v>
      </c>
      <c r="B75" s="266" t="s">
        <v>1034</v>
      </c>
      <c r="C75" s="262" t="s">
        <v>616</v>
      </c>
      <c r="D75" s="264" t="s">
        <v>542</v>
      </c>
      <c r="E75" s="153" t="s">
        <v>863</v>
      </c>
      <c r="F75" s="158">
        <v>1</v>
      </c>
      <c r="G75" s="263" t="s">
        <v>523</v>
      </c>
      <c r="H75" s="153" t="s">
        <v>523</v>
      </c>
      <c r="I75" s="153" t="s">
        <v>523</v>
      </c>
      <c r="J75" s="153" t="s">
        <v>523</v>
      </c>
      <c r="K75" s="153" t="s">
        <v>523</v>
      </c>
      <c r="L75" s="155" t="s">
        <v>523</v>
      </c>
      <c r="M75" s="264" t="s">
        <v>879</v>
      </c>
      <c r="N75" s="52" t="s">
        <v>879</v>
      </c>
      <c r="O75" s="153" t="s">
        <v>879</v>
      </c>
      <c r="P75" s="52" t="s">
        <v>879</v>
      </c>
      <c r="Q75" s="52" t="s">
        <v>879</v>
      </c>
      <c r="R75" s="155" t="s">
        <v>879</v>
      </c>
      <c r="S75" s="263" t="s">
        <v>869</v>
      </c>
      <c r="T75" s="153" t="s">
        <v>869</v>
      </c>
      <c r="U75" s="153" t="s">
        <v>869</v>
      </c>
      <c r="V75" s="153" t="s">
        <v>869</v>
      </c>
      <c r="W75" s="153" t="s">
        <v>869</v>
      </c>
      <c r="X75" s="155" t="s">
        <v>869</v>
      </c>
      <c r="Y75" s="263" t="s">
        <v>849</v>
      </c>
      <c r="Z75" s="153" t="s">
        <v>849</v>
      </c>
      <c r="AA75" s="153" t="s">
        <v>849</v>
      </c>
      <c r="AB75" s="153" t="s">
        <v>849</v>
      </c>
      <c r="AC75" s="153" t="s">
        <v>849</v>
      </c>
      <c r="AD75" s="155" t="s">
        <v>849</v>
      </c>
      <c r="AE75" s="263" t="s">
        <v>523</v>
      </c>
      <c r="AF75" s="153" t="s">
        <v>523</v>
      </c>
      <c r="AG75" s="153" t="s">
        <v>523</v>
      </c>
      <c r="AH75" s="153" t="s">
        <v>523</v>
      </c>
      <c r="AI75" s="153" t="s">
        <v>523</v>
      </c>
      <c r="AJ75" s="155" t="s">
        <v>523</v>
      </c>
    </row>
    <row r="76" spans="1:36" ht="13.15" customHeight="1">
      <c r="A76" s="892" t="s">
        <v>906</v>
      </c>
      <c r="B76" s="266" t="s">
        <v>1033</v>
      </c>
      <c r="C76" s="262" t="s">
        <v>616</v>
      </c>
      <c r="D76" s="264" t="s">
        <v>542</v>
      </c>
      <c r="E76" s="153" t="s">
        <v>863</v>
      </c>
      <c r="F76" s="158">
        <v>1</v>
      </c>
      <c r="G76" s="263" t="s">
        <v>523</v>
      </c>
      <c r="H76" s="153" t="s">
        <v>523</v>
      </c>
      <c r="I76" s="153" t="s">
        <v>523</v>
      </c>
      <c r="J76" s="153" t="s">
        <v>523</v>
      </c>
      <c r="K76" s="153" t="s">
        <v>523</v>
      </c>
      <c r="L76" s="155" t="s">
        <v>523</v>
      </c>
      <c r="M76" s="264" t="s">
        <v>879</v>
      </c>
      <c r="N76" s="52" t="s">
        <v>879</v>
      </c>
      <c r="O76" s="153" t="s">
        <v>879</v>
      </c>
      <c r="P76" s="52" t="s">
        <v>879</v>
      </c>
      <c r="Q76" s="52" t="s">
        <v>879</v>
      </c>
      <c r="R76" s="155" t="s">
        <v>879</v>
      </c>
      <c r="S76" s="263" t="s">
        <v>869</v>
      </c>
      <c r="T76" s="153" t="s">
        <v>869</v>
      </c>
      <c r="U76" s="153" t="s">
        <v>869</v>
      </c>
      <c r="V76" s="153" t="s">
        <v>869</v>
      </c>
      <c r="W76" s="153" t="s">
        <v>869</v>
      </c>
      <c r="X76" s="155" t="s">
        <v>869</v>
      </c>
      <c r="Y76" s="263" t="s">
        <v>849</v>
      </c>
      <c r="Z76" s="153" t="s">
        <v>849</v>
      </c>
      <c r="AA76" s="153" t="s">
        <v>849</v>
      </c>
      <c r="AB76" s="153" t="s">
        <v>849</v>
      </c>
      <c r="AC76" s="153" t="s">
        <v>849</v>
      </c>
      <c r="AD76" s="155" t="s">
        <v>849</v>
      </c>
      <c r="AE76" s="263" t="s">
        <v>523</v>
      </c>
      <c r="AF76" s="153" t="s">
        <v>523</v>
      </c>
      <c r="AG76" s="153" t="s">
        <v>523</v>
      </c>
      <c r="AH76" s="153" t="s">
        <v>523</v>
      </c>
      <c r="AI76" s="153" t="s">
        <v>523</v>
      </c>
      <c r="AJ76" s="155" t="s">
        <v>523</v>
      </c>
    </row>
    <row r="77" spans="1:36" ht="13.15" customHeight="1">
      <c r="A77" s="892" t="s">
        <v>906</v>
      </c>
      <c r="B77" s="266" t="s">
        <v>1032</v>
      </c>
      <c r="C77" s="262" t="s">
        <v>616</v>
      </c>
      <c r="D77" s="264" t="s">
        <v>542</v>
      </c>
      <c r="E77" s="153" t="s">
        <v>863</v>
      </c>
      <c r="F77" s="158">
        <v>1</v>
      </c>
      <c r="G77" s="263" t="s">
        <v>523</v>
      </c>
      <c r="H77" s="153" t="s">
        <v>523</v>
      </c>
      <c r="I77" s="153" t="s">
        <v>523</v>
      </c>
      <c r="J77" s="153" t="s">
        <v>523</v>
      </c>
      <c r="K77" s="153" t="s">
        <v>523</v>
      </c>
      <c r="L77" s="155" t="s">
        <v>523</v>
      </c>
      <c r="M77" s="264" t="s">
        <v>879</v>
      </c>
      <c r="N77" s="52" t="s">
        <v>879</v>
      </c>
      <c r="O77" s="153" t="s">
        <v>879</v>
      </c>
      <c r="P77" s="52" t="s">
        <v>879</v>
      </c>
      <c r="Q77" s="52" t="s">
        <v>879</v>
      </c>
      <c r="R77" s="155" t="s">
        <v>879</v>
      </c>
      <c r="S77" s="263" t="s">
        <v>869</v>
      </c>
      <c r="T77" s="153" t="s">
        <v>869</v>
      </c>
      <c r="U77" s="153" t="s">
        <v>869</v>
      </c>
      <c r="V77" s="153" t="s">
        <v>869</v>
      </c>
      <c r="W77" s="153" t="s">
        <v>869</v>
      </c>
      <c r="X77" s="155" t="s">
        <v>869</v>
      </c>
      <c r="Y77" s="263" t="s">
        <v>849</v>
      </c>
      <c r="Z77" s="153" t="s">
        <v>849</v>
      </c>
      <c r="AA77" s="153" t="s">
        <v>849</v>
      </c>
      <c r="AB77" s="153" t="s">
        <v>849</v>
      </c>
      <c r="AC77" s="153" t="s">
        <v>849</v>
      </c>
      <c r="AD77" s="155" t="s">
        <v>849</v>
      </c>
      <c r="AE77" s="263" t="s">
        <v>523</v>
      </c>
      <c r="AF77" s="153" t="s">
        <v>523</v>
      </c>
      <c r="AG77" s="153" t="s">
        <v>523</v>
      </c>
      <c r="AH77" s="153" t="s">
        <v>523</v>
      </c>
      <c r="AI77" s="153" t="s">
        <v>523</v>
      </c>
      <c r="AJ77" s="155" t="s">
        <v>523</v>
      </c>
    </row>
    <row r="78" spans="1:36" ht="13.15" customHeight="1" thickBot="1">
      <c r="A78" s="1011" t="s">
        <v>906</v>
      </c>
      <c r="B78" s="1020" t="s">
        <v>1012</v>
      </c>
      <c r="C78" s="1013" t="s">
        <v>616</v>
      </c>
      <c r="D78" s="1017" t="s">
        <v>542</v>
      </c>
      <c r="E78" s="976" t="s">
        <v>863</v>
      </c>
      <c r="F78" s="1021">
        <v>1</v>
      </c>
      <c r="G78" s="1014" t="s">
        <v>523</v>
      </c>
      <c r="H78" s="976" t="s">
        <v>523</v>
      </c>
      <c r="I78" s="976" t="s">
        <v>523</v>
      </c>
      <c r="J78" s="976" t="s">
        <v>523</v>
      </c>
      <c r="K78" s="976" t="s">
        <v>523</v>
      </c>
      <c r="L78" s="978" t="s">
        <v>523</v>
      </c>
      <c r="M78" s="1017" t="s">
        <v>879</v>
      </c>
      <c r="N78" s="977" t="s">
        <v>879</v>
      </c>
      <c r="O78" s="976" t="s">
        <v>879</v>
      </c>
      <c r="P78" s="977" t="s">
        <v>879</v>
      </c>
      <c r="Q78" s="977" t="s">
        <v>879</v>
      </c>
      <c r="R78" s="978" t="s">
        <v>879</v>
      </c>
      <c r="S78" s="1017" t="s">
        <v>879</v>
      </c>
      <c r="T78" s="977" t="s">
        <v>879</v>
      </c>
      <c r="U78" s="977" t="s">
        <v>879</v>
      </c>
      <c r="V78" s="977" t="s">
        <v>879</v>
      </c>
      <c r="W78" s="977" t="s">
        <v>879</v>
      </c>
      <c r="X78" s="978" t="s">
        <v>879</v>
      </c>
      <c r="Y78" s="1014" t="s">
        <v>849</v>
      </c>
      <c r="Z78" s="976" t="s">
        <v>849</v>
      </c>
      <c r="AA78" s="976" t="s">
        <v>849</v>
      </c>
      <c r="AB78" s="976" t="s">
        <v>849</v>
      </c>
      <c r="AC78" s="976" t="s">
        <v>849</v>
      </c>
      <c r="AD78" s="978" t="s">
        <v>849</v>
      </c>
      <c r="AE78" s="1014" t="s">
        <v>523</v>
      </c>
      <c r="AF78" s="976" t="s">
        <v>523</v>
      </c>
      <c r="AG78" s="976" t="s">
        <v>523</v>
      </c>
      <c r="AH78" s="976" t="s">
        <v>523</v>
      </c>
      <c r="AI78" s="976" t="s">
        <v>523</v>
      </c>
      <c r="AJ78" s="978" t="s">
        <v>523</v>
      </c>
    </row>
    <row r="79" spans="1:36" ht="10.5" customHeight="1">
      <c r="A79" s="32"/>
      <c r="B79" s="250"/>
      <c r="C79" s="187"/>
      <c r="D79" s="32"/>
      <c r="F79" s="34"/>
      <c r="I79" s="34"/>
      <c r="J79" s="34"/>
      <c r="K79" s="34"/>
      <c r="L79" s="34"/>
      <c r="O79" s="34"/>
      <c r="P79" s="34"/>
      <c r="Q79" s="34"/>
      <c r="R79" s="34"/>
      <c r="U79" s="34"/>
      <c r="V79" s="34"/>
      <c r="W79" s="34"/>
      <c r="X79" s="34"/>
      <c r="AA79" s="34"/>
      <c r="AB79" s="34"/>
      <c r="AC79" s="34"/>
      <c r="AD79" s="34"/>
      <c r="AG79" s="34"/>
      <c r="AH79" s="34"/>
      <c r="AI79" s="34"/>
      <c r="AJ79" s="34"/>
    </row>
    <row r="80" spans="1:36" s="609" customFormat="1" ht="11.25" customHeight="1">
      <c r="A80" s="1082" t="s">
        <v>530</v>
      </c>
      <c r="B80" s="1082"/>
      <c r="C80" s="1082"/>
      <c r="E80" s="610"/>
      <c r="F80" s="610"/>
      <c r="G80" s="610"/>
      <c r="H80" s="610"/>
      <c r="I80" s="610"/>
      <c r="J80" s="610"/>
      <c r="K80" s="610"/>
      <c r="L80" s="610"/>
      <c r="M80" s="610"/>
      <c r="N80" s="610"/>
      <c r="O80" s="610"/>
      <c r="P80" s="610"/>
      <c r="Q80" s="610"/>
      <c r="R80" s="610"/>
      <c r="S80" s="610"/>
      <c r="T80" s="610"/>
      <c r="U80" s="610"/>
      <c r="V80" s="610"/>
      <c r="W80" s="610"/>
      <c r="X80" s="610"/>
      <c r="Y80" s="610"/>
      <c r="Z80" s="610"/>
      <c r="AA80" s="610"/>
      <c r="AB80" s="610"/>
      <c r="AC80" s="610"/>
      <c r="AD80" s="610"/>
      <c r="AE80" s="610"/>
      <c r="AF80" s="610"/>
      <c r="AG80" s="610"/>
      <c r="AH80" s="610"/>
      <c r="AI80" s="610"/>
      <c r="AJ80" s="610"/>
    </row>
    <row r="81" spans="1:36" s="609" customFormat="1" ht="11.25" customHeight="1">
      <c r="A81" s="609" t="s">
        <v>531</v>
      </c>
      <c r="E81" s="610"/>
      <c r="F81" s="610"/>
      <c r="G81" s="610"/>
      <c r="H81" s="610"/>
      <c r="I81" s="610"/>
      <c r="J81" s="610"/>
      <c r="K81" s="610"/>
      <c r="L81" s="610"/>
      <c r="M81" s="610"/>
      <c r="N81" s="610"/>
      <c r="O81" s="610"/>
      <c r="P81" s="610"/>
      <c r="Q81" s="610"/>
      <c r="R81" s="610"/>
      <c r="S81" s="610"/>
      <c r="T81" s="610"/>
      <c r="U81" s="610"/>
      <c r="V81" s="610"/>
      <c r="W81" s="610"/>
      <c r="X81" s="610"/>
      <c r="Y81" s="610"/>
      <c r="Z81" s="610"/>
      <c r="AA81" s="610"/>
      <c r="AB81" s="610"/>
      <c r="AC81" s="610"/>
      <c r="AD81" s="610"/>
      <c r="AE81" s="610"/>
      <c r="AF81" s="610"/>
      <c r="AG81" s="610"/>
      <c r="AH81" s="610"/>
      <c r="AI81" s="610"/>
      <c r="AJ81" s="610"/>
    </row>
    <row r="82" spans="1:36" s="609" customFormat="1" ht="11.25" customHeight="1">
      <c r="A82" s="611" t="s">
        <v>532</v>
      </c>
      <c r="C82" s="612"/>
      <c r="E82" s="610"/>
      <c r="F82" s="610"/>
      <c r="G82" s="610"/>
      <c r="H82" s="610"/>
      <c r="I82" s="610"/>
      <c r="J82" s="610"/>
      <c r="K82" s="610"/>
      <c r="L82" s="610"/>
      <c r="M82" s="610"/>
      <c r="N82" s="610"/>
      <c r="O82" s="610"/>
      <c r="P82" s="610"/>
      <c r="Q82" s="610"/>
      <c r="R82" s="610"/>
      <c r="S82" s="610"/>
      <c r="T82" s="610"/>
      <c r="U82" s="610"/>
      <c r="V82" s="610"/>
      <c r="W82" s="610"/>
      <c r="X82" s="610"/>
      <c r="Y82" s="610"/>
      <c r="Z82" s="610"/>
      <c r="AA82" s="610"/>
      <c r="AB82" s="610"/>
      <c r="AC82" s="610"/>
      <c r="AD82" s="610"/>
      <c r="AE82" s="610"/>
      <c r="AF82" s="610"/>
      <c r="AG82" s="610"/>
      <c r="AH82" s="610"/>
      <c r="AI82" s="610"/>
      <c r="AJ82" s="610"/>
    </row>
    <row r="83" spans="1:36" s="609" customFormat="1" ht="11.25" customHeight="1">
      <c r="A83" s="611" t="s">
        <v>533</v>
      </c>
      <c r="C83" s="612"/>
      <c r="E83" s="610"/>
      <c r="F83" s="610"/>
      <c r="G83" s="610"/>
      <c r="H83" s="610"/>
      <c r="I83" s="610"/>
      <c r="J83" s="610"/>
      <c r="K83" s="610"/>
      <c r="L83" s="610"/>
      <c r="M83" s="610"/>
      <c r="N83" s="610"/>
      <c r="O83" s="610"/>
      <c r="P83" s="610"/>
      <c r="Q83" s="610"/>
      <c r="R83" s="610"/>
      <c r="S83" s="610"/>
      <c r="T83" s="610"/>
      <c r="U83" s="610"/>
      <c r="V83" s="610"/>
      <c r="W83" s="610"/>
      <c r="X83" s="610"/>
      <c r="Y83" s="610"/>
      <c r="Z83" s="610"/>
      <c r="AA83" s="610"/>
      <c r="AB83" s="610"/>
      <c r="AC83" s="610"/>
      <c r="AD83" s="610"/>
      <c r="AE83" s="610"/>
      <c r="AF83" s="610"/>
      <c r="AG83" s="610"/>
      <c r="AH83" s="610"/>
      <c r="AI83" s="610"/>
      <c r="AJ83" s="610"/>
    </row>
    <row r="84" spans="1:36" s="609" customFormat="1" ht="11.25" customHeight="1">
      <c r="A84" s="611" t="s">
        <v>536</v>
      </c>
      <c r="C84" s="612"/>
      <c r="E84" s="610"/>
      <c r="F84" s="610"/>
      <c r="G84" s="610"/>
      <c r="H84" s="610"/>
      <c r="I84" s="610"/>
      <c r="J84" s="610"/>
      <c r="K84" s="610"/>
      <c r="L84" s="610"/>
      <c r="M84" s="610"/>
      <c r="N84" s="610"/>
      <c r="O84" s="610"/>
      <c r="P84" s="610"/>
      <c r="Q84" s="610"/>
      <c r="R84" s="610"/>
      <c r="S84" s="610"/>
      <c r="T84" s="610"/>
      <c r="U84" s="610"/>
      <c r="V84" s="610"/>
      <c r="W84" s="610"/>
      <c r="X84" s="610"/>
      <c r="Y84" s="610"/>
      <c r="Z84" s="610"/>
      <c r="AA84" s="610"/>
      <c r="AB84" s="610"/>
      <c r="AC84" s="610"/>
      <c r="AD84" s="610"/>
      <c r="AE84" s="610"/>
      <c r="AF84" s="610"/>
      <c r="AG84" s="610"/>
      <c r="AH84" s="610"/>
      <c r="AI84" s="610"/>
      <c r="AJ84" s="610"/>
    </row>
    <row r="85" spans="1:36" s="609" customFormat="1" ht="11.25" customHeight="1">
      <c r="A85" s="611" t="s">
        <v>1433</v>
      </c>
      <c r="C85" s="612"/>
      <c r="E85" s="610"/>
      <c r="F85" s="610"/>
      <c r="G85" s="610"/>
      <c r="H85" s="610"/>
      <c r="I85" s="610"/>
      <c r="J85" s="610"/>
      <c r="K85" s="610"/>
      <c r="L85" s="610"/>
      <c r="M85" s="610"/>
      <c r="N85" s="610"/>
      <c r="O85" s="610"/>
      <c r="P85" s="610"/>
      <c r="Q85" s="610"/>
      <c r="R85" s="610"/>
      <c r="S85" s="610"/>
      <c r="T85" s="610"/>
      <c r="U85" s="610"/>
      <c r="V85" s="610"/>
      <c r="W85" s="610"/>
      <c r="X85" s="610"/>
      <c r="Y85" s="610"/>
      <c r="Z85" s="610"/>
      <c r="AA85" s="610"/>
      <c r="AB85" s="610"/>
      <c r="AC85" s="610"/>
      <c r="AD85" s="610"/>
      <c r="AE85" s="610"/>
      <c r="AF85" s="610"/>
      <c r="AG85" s="610"/>
      <c r="AH85" s="610"/>
      <c r="AI85" s="610"/>
      <c r="AJ85" s="610"/>
    </row>
    <row r="91" spans="1:36" ht="19.899999999999999" customHeight="1">
      <c r="C91" s="31"/>
    </row>
    <row r="92" spans="1:36" ht="19.899999999999999" customHeight="1">
      <c r="C92" s="31"/>
    </row>
    <row r="93" spans="1:36" ht="19.899999999999999" customHeight="1">
      <c r="C93" s="31"/>
    </row>
    <row r="94" spans="1:36" ht="19.899999999999999" customHeight="1">
      <c r="C94" s="31"/>
    </row>
    <row r="95" spans="1:36" ht="19.899999999999999" customHeight="1">
      <c r="C95" s="31"/>
    </row>
    <row r="96" spans="1:36" ht="19.899999999999999" customHeight="1">
      <c r="C96" s="31"/>
    </row>
    <row r="97" spans="3:3" ht="19.899999999999999" customHeight="1">
      <c r="C97" s="31"/>
    </row>
  </sheetData>
  <sheetProtection selectLockedCells="1" selectUnlockedCells="1"/>
  <autoFilter ref="A4:AJ78">
    <filterColumn colId="1">
      <filters>
        <filter val="Aphanopus spp."/>
        <filter val="Aspitrigla cuculus"/>
        <filter val="Beryx spp. (e)"/>
        <filter val="Centrophorus granulosos"/>
        <filter val="Conger conger"/>
        <filter val="Dalatias licha"/>
        <filter val="Helicolenus dactylopterus"/>
        <filter val="Isurus oxyrinchus"/>
        <filter val="Katsuwonus pelamis"/>
        <filter val="Molva dypterygia"/>
        <filter val="Mullus surmuletus"/>
        <filter val="Pagellus bogaraveo"/>
        <filter val="Phycis blennoides"/>
        <filter val="Phycis phycis"/>
        <filter val="Polyprion americanus"/>
        <filter val="Prionace glauca"/>
        <filter val="Raja clavata"/>
        <filter val="Sarda sarda"/>
        <filter val="Sparidae"/>
        <filter val="Squaliformes"/>
        <filter val="Thunnus alalunga"/>
        <filter val="Thunnus albacares"/>
        <filter val="Thunnus obesus"/>
        <filter val="Trachurus picturatus"/>
        <filter val="Xiphias gladius"/>
        <filter val="Zeus faber"/>
      </filters>
    </filterColumn>
    <filterColumn colId="4">
      <filters>
        <filter val="all areas"/>
        <filter val="IXa, X"/>
        <filter val="X"/>
      </filters>
    </filterColumn>
  </autoFilter>
  <mergeCells count="10">
    <mergeCell ref="A80:C80"/>
    <mergeCell ref="Y1:AD1"/>
    <mergeCell ref="AE1:AJ1"/>
    <mergeCell ref="Y2:AD2"/>
    <mergeCell ref="AE2:AJ2"/>
    <mergeCell ref="G3:L3"/>
    <mergeCell ref="M3:R3"/>
    <mergeCell ref="S3:X3"/>
    <mergeCell ref="Y3:AD3"/>
    <mergeCell ref="AE3:AJ3"/>
  </mergeCells>
  <phoneticPr fontId="40" type="noConversion"/>
  <pageMargins left="0.70866141732283472" right="0.70866141732283472" top="0.78740157480314965" bottom="0.78740157480314965" header="0.51181102362204722" footer="0.51181102362204722"/>
  <pageSetup paperSize="9" scale="42" firstPageNumber="0" orientation="landscape" r:id="rId1"/>
  <headerFooter alignWithMargins="0">
    <oddHeader>&amp;C&amp;A</oddHeader>
    <oddFooter>&amp;L&amp;F&amp;C&amp;P/&amp;N</oddFooter>
  </headerFooter>
  <ignoredErrors>
    <ignoredError sqref="F58:F59 F60:F62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5"/>
  <sheetViews>
    <sheetView view="pageBreakPreview" topLeftCell="A142" zoomScaleNormal="85" zoomScaleSheetLayoutView="100" workbookViewId="0">
      <selection activeCell="A158" sqref="A158"/>
    </sheetView>
  </sheetViews>
  <sheetFormatPr defaultRowHeight="12.75"/>
  <cols>
    <col min="1" max="1" width="9.7109375" style="19" customWidth="1"/>
    <col min="2" max="2" width="12.28515625" style="19" customWidth="1"/>
    <col min="3" max="3" width="10.140625" style="1" customWidth="1"/>
    <col min="4" max="4" width="25.7109375" style="1" customWidth="1"/>
    <col min="5" max="5" width="10" style="19" customWidth="1"/>
    <col min="6" max="6" width="25.42578125" style="19" customWidth="1"/>
    <col min="7" max="7" width="10.5703125" style="1" customWidth="1"/>
    <col min="8" max="8" width="28.42578125" style="19" customWidth="1"/>
    <col min="9" max="9" width="29.5703125" style="19" customWidth="1"/>
    <col min="10" max="10" width="27.5703125" style="19" customWidth="1"/>
    <col min="11" max="11" width="40.85546875" style="19" bestFit="1" customWidth="1"/>
    <col min="12" max="12" width="15.140625" style="1" customWidth="1"/>
    <col min="13" max="13" width="18.5703125" style="1" customWidth="1"/>
    <col min="14" max="14" width="19.85546875" style="1" customWidth="1"/>
    <col min="15" max="15" width="13.85546875" style="1" customWidth="1"/>
    <col min="16" max="16" width="20.85546875" style="1" customWidth="1"/>
    <col min="17" max="17" width="17.5703125" style="1" customWidth="1"/>
    <col min="18" max="18" width="13.140625" style="1" customWidth="1"/>
    <col min="19" max="19" width="15.140625" style="1" customWidth="1"/>
    <col min="20" max="20" width="14.42578125" style="1" customWidth="1"/>
    <col min="21" max="245" width="8.85546875" style="1" customWidth="1"/>
    <col min="246" max="16384" width="9.140625" style="1"/>
  </cols>
  <sheetData>
    <row r="1" spans="1:20" ht="16.5" thickBot="1">
      <c r="A1" s="11" t="s">
        <v>975</v>
      </c>
      <c r="B1" s="46"/>
      <c r="C1" s="10"/>
      <c r="D1" s="10"/>
      <c r="E1" s="10"/>
      <c r="F1" s="46"/>
      <c r="G1" s="24"/>
      <c r="H1" s="200"/>
      <c r="I1" s="260"/>
      <c r="J1" s="210"/>
      <c r="K1" s="46"/>
      <c r="L1" s="10"/>
      <c r="M1" s="10"/>
      <c r="O1" s="10"/>
      <c r="P1" s="10"/>
      <c r="Q1" s="10"/>
      <c r="R1" s="10"/>
      <c r="S1" s="62" t="s">
        <v>970</v>
      </c>
      <c r="T1" s="364" t="s">
        <v>878</v>
      </c>
    </row>
    <row r="2" spans="1:20" ht="16.5" thickBot="1">
      <c r="A2" s="46"/>
      <c r="B2" s="46"/>
      <c r="C2" s="10"/>
      <c r="D2" s="10"/>
      <c r="E2" s="10"/>
      <c r="F2" s="46"/>
      <c r="G2" s="24"/>
      <c r="H2" s="209"/>
      <c r="I2" s="260"/>
      <c r="J2" s="46"/>
      <c r="K2" s="46"/>
      <c r="L2" s="10"/>
      <c r="M2" s="10"/>
      <c r="O2" s="10"/>
      <c r="P2" s="10"/>
      <c r="Q2" s="10"/>
      <c r="R2" s="10"/>
      <c r="S2" s="386" t="s">
        <v>884</v>
      </c>
      <c r="T2" s="388">
        <v>2012</v>
      </c>
    </row>
    <row r="3" spans="1:20" s="17" customFormat="1" ht="65.25" customHeight="1" thickBot="1">
      <c r="A3" s="139" t="s">
        <v>876</v>
      </c>
      <c r="B3" s="9" t="s">
        <v>945</v>
      </c>
      <c r="C3" s="9" t="s">
        <v>913</v>
      </c>
      <c r="D3" s="8" t="s">
        <v>946</v>
      </c>
      <c r="E3" s="9" t="s">
        <v>947</v>
      </c>
      <c r="F3" s="8" t="s">
        <v>881</v>
      </c>
      <c r="G3" s="8" t="s">
        <v>877</v>
      </c>
      <c r="H3" s="8" t="s">
        <v>890</v>
      </c>
      <c r="I3" s="116" t="s">
        <v>960</v>
      </c>
      <c r="J3" s="8" t="s">
        <v>976</v>
      </c>
      <c r="K3" s="8" t="s">
        <v>887</v>
      </c>
      <c r="L3" s="9" t="s">
        <v>977</v>
      </c>
      <c r="M3" s="9" t="s">
        <v>978</v>
      </c>
      <c r="N3" s="9" t="s">
        <v>1098</v>
      </c>
      <c r="O3" s="351" t="s">
        <v>979</v>
      </c>
      <c r="P3" s="351" t="s">
        <v>980</v>
      </c>
      <c r="Q3" s="351" t="s">
        <v>981</v>
      </c>
      <c r="R3" s="351" t="s">
        <v>982</v>
      </c>
      <c r="S3" s="351" t="s">
        <v>983</v>
      </c>
      <c r="T3" s="387" t="s">
        <v>984</v>
      </c>
    </row>
    <row r="4" spans="1:20">
      <c r="A4" s="74" t="s">
        <v>906</v>
      </c>
      <c r="B4" s="74" t="s">
        <v>906</v>
      </c>
      <c r="C4" s="89">
        <v>2012</v>
      </c>
      <c r="D4" s="107" t="s">
        <v>965</v>
      </c>
      <c r="E4" s="106">
        <v>1</v>
      </c>
      <c r="F4" s="74" t="s">
        <v>1041</v>
      </c>
      <c r="G4" s="65" t="s">
        <v>880</v>
      </c>
      <c r="H4" s="257" t="s">
        <v>1027</v>
      </c>
      <c r="I4" s="65" t="s">
        <v>986</v>
      </c>
      <c r="J4" s="197" t="s">
        <v>1234</v>
      </c>
      <c r="K4" s="114" t="s">
        <v>1045</v>
      </c>
      <c r="L4" s="577">
        <v>2.5000000000000001E-2</v>
      </c>
      <c r="M4" s="65">
        <v>450</v>
      </c>
      <c r="N4" s="60" t="s">
        <v>944</v>
      </c>
      <c r="O4" s="582" t="s">
        <v>1236</v>
      </c>
      <c r="P4" s="572" t="s">
        <v>1102</v>
      </c>
      <c r="Q4" s="383">
        <v>239</v>
      </c>
      <c r="R4" s="572" t="s">
        <v>944</v>
      </c>
      <c r="S4" s="361">
        <f>IF(ISBLANK(Q4),"",Q4/M4)</f>
        <v>0.53111111111111109</v>
      </c>
      <c r="T4" s="619" t="s">
        <v>944</v>
      </c>
    </row>
    <row r="5" spans="1:20">
      <c r="A5" s="74" t="s">
        <v>906</v>
      </c>
      <c r="B5" s="74" t="s">
        <v>906</v>
      </c>
      <c r="C5" s="89">
        <v>2012</v>
      </c>
      <c r="D5" s="107" t="s">
        <v>965</v>
      </c>
      <c r="E5" s="106">
        <v>1</v>
      </c>
      <c r="F5" s="74" t="s">
        <v>1041</v>
      </c>
      <c r="G5" s="65" t="s">
        <v>880</v>
      </c>
      <c r="H5" s="257" t="s">
        <v>1027</v>
      </c>
      <c r="I5" s="65" t="s">
        <v>986</v>
      </c>
      <c r="J5" s="197" t="s">
        <v>1231</v>
      </c>
      <c r="K5" s="114" t="s">
        <v>1045</v>
      </c>
      <c r="L5" s="577">
        <v>2.5000000000000001E-2</v>
      </c>
      <c r="M5" s="65">
        <v>3000</v>
      </c>
      <c r="N5" s="60" t="s">
        <v>944</v>
      </c>
      <c r="O5" s="583">
        <v>0.02</v>
      </c>
      <c r="P5" s="572" t="s">
        <v>454</v>
      </c>
      <c r="Q5" s="383">
        <v>300</v>
      </c>
      <c r="R5" s="572" t="s">
        <v>944</v>
      </c>
      <c r="S5" s="361">
        <f>IF(ISBLANK(Q5),"",Q5/M5)</f>
        <v>0.1</v>
      </c>
      <c r="T5" s="620" t="s">
        <v>944</v>
      </c>
    </row>
    <row r="6" spans="1:20">
      <c r="A6" s="74" t="s">
        <v>906</v>
      </c>
      <c r="B6" s="74" t="s">
        <v>906</v>
      </c>
      <c r="C6" s="89">
        <v>2012</v>
      </c>
      <c r="D6" s="41" t="s">
        <v>987</v>
      </c>
      <c r="E6" s="65">
        <v>1</v>
      </c>
      <c r="F6" s="74" t="s">
        <v>1041</v>
      </c>
      <c r="G6" s="65" t="s">
        <v>880</v>
      </c>
      <c r="H6" s="257" t="s">
        <v>1027</v>
      </c>
      <c r="I6" s="65" t="s">
        <v>986</v>
      </c>
      <c r="J6" s="197" t="s">
        <v>1234</v>
      </c>
      <c r="K6" s="64" t="s">
        <v>1045</v>
      </c>
      <c r="L6" s="577">
        <v>2.5000000000000001E-2</v>
      </c>
      <c r="M6" s="65">
        <v>400</v>
      </c>
      <c r="N6" s="60" t="s">
        <v>944</v>
      </c>
      <c r="O6" s="582" t="s">
        <v>1102</v>
      </c>
      <c r="P6" s="572" t="s">
        <v>944</v>
      </c>
      <c r="Q6" s="383">
        <v>0</v>
      </c>
      <c r="R6" s="572" t="s">
        <v>944</v>
      </c>
      <c r="S6" s="361">
        <f>IF(ISBLANK(Q6),"",Q6/M6)</f>
        <v>0</v>
      </c>
      <c r="T6" s="620" t="s">
        <v>944</v>
      </c>
    </row>
    <row r="7" spans="1:20">
      <c r="A7" s="74" t="s">
        <v>906</v>
      </c>
      <c r="B7" s="74" t="s">
        <v>906</v>
      </c>
      <c r="C7" s="89">
        <v>2012</v>
      </c>
      <c r="D7" s="41" t="s">
        <v>987</v>
      </c>
      <c r="E7" s="65">
        <v>1</v>
      </c>
      <c r="F7" s="74" t="s">
        <v>1041</v>
      </c>
      <c r="G7" s="65" t="s">
        <v>880</v>
      </c>
      <c r="H7" s="257" t="s">
        <v>1027</v>
      </c>
      <c r="I7" s="65" t="s">
        <v>986</v>
      </c>
      <c r="J7" s="197" t="s">
        <v>1231</v>
      </c>
      <c r="K7" s="64" t="s">
        <v>1045</v>
      </c>
      <c r="L7" s="577">
        <v>2.5000000000000001E-2</v>
      </c>
      <c r="M7" s="65">
        <v>1000</v>
      </c>
      <c r="N7" s="60" t="s">
        <v>944</v>
      </c>
      <c r="O7" s="582" t="s">
        <v>1102</v>
      </c>
      <c r="P7" s="572" t="s">
        <v>944</v>
      </c>
      <c r="Q7" s="572">
        <v>0</v>
      </c>
      <c r="R7" s="572" t="s">
        <v>944</v>
      </c>
      <c r="S7" s="361">
        <f>IF(ISBLANK(Q7),"",Q7/M7)</f>
        <v>0</v>
      </c>
      <c r="T7" s="620" t="s">
        <v>944</v>
      </c>
    </row>
    <row r="8" spans="1:20">
      <c r="A8" s="74" t="s">
        <v>906</v>
      </c>
      <c r="B8" s="74" t="s">
        <v>906</v>
      </c>
      <c r="C8" s="89">
        <v>2012</v>
      </c>
      <c r="D8" s="41" t="s">
        <v>987</v>
      </c>
      <c r="E8" s="65">
        <v>1</v>
      </c>
      <c r="F8" s="74" t="s">
        <v>1041</v>
      </c>
      <c r="G8" s="65" t="s">
        <v>880</v>
      </c>
      <c r="H8" s="257" t="s">
        <v>1027</v>
      </c>
      <c r="I8" s="65" t="s">
        <v>986</v>
      </c>
      <c r="J8" s="197" t="s">
        <v>1228</v>
      </c>
      <c r="K8" s="64" t="s">
        <v>1045</v>
      </c>
      <c r="L8" s="577">
        <v>2.5000000000000001E-2</v>
      </c>
      <c r="M8" s="65">
        <v>3000</v>
      </c>
      <c r="N8" s="60" t="s">
        <v>944</v>
      </c>
      <c r="O8" s="582" t="s">
        <v>1102</v>
      </c>
      <c r="P8" s="572" t="s">
        <v>944</v>
      </c>
      <c r="Q8" s="381">
        <v>0</v>
      </c>
      <c r="R8" s="572" t="s">
        <v>944</v>
      </c>
      <c r="S8" s="361">
        <f>IF(ISBLANK(Q8),"",Q8/M8)</f>
        <v>0</v>
      </c>
      <c r="T8" s="620" t="s">
        <v>944</v>
      </c>
    </row>
    <row r="9" spans="1:20">
      <c r="A9" s="74" t="s">
        <v>906</v>
      </c>
      <c r="B9" s="74" t="s">
        <v>906</v>
      </c>
      <c r="C9" s="64">
        <v>2012</v>
      </c>
      <c r="D9" s="41" t="s">
        <v>965</v>
      </c>
      <c r="E9" s="65">
        <v>1</v>
      </c>
      <c r="F9" s="108" t="s">
        <v>883</v>
      </c>
      <c r="G9" s="103" t="s">
        <v>943</v>
      </c>
      <c r="H9" s="232" t="s">
        <v>539</v>
      </c>
      <c r="I9" s="37" t="s">
        <v>859</v>
      </c>
      <c r="J9" s="197" t="s">
        <v>1234</v>
      </c>
      <c r="K9" s="96" t="s">
        <v>1045</v>
      </c>
      <c r="L9" s="578">
        <v>2.5000000000000001E-2</v>
      </c>
      <c r="M9" s="60" t="s">
        <v>541</v>
      </c>
      <c r="N9" s="60" t="s">
        <v>944</v>
      </c>
      <c r="O9" s="584" t="s">
        <v>1102</v>
      </c>
      <c r="P9" s="561" t="s">
        <v>944</v>
      </c>
      <c r="Q9" s="381">
        <v>0</v>
      </c>
      <c r="R9" s="561" t="s">
        <v>944</v>
      </c>
      <c r="S9" s="563" t="s">
        <v>1102</v>
      </c>
      <c r="T9" s="620" t="s">
        <v>944</v>
      </c>
    </row>
    <row r="10" spans="1:20">
      <c r="A10" s="74" t="s">
        <v>906</v>
      </c>
      <c r="B10" s="74" t="s">
        <v>906</v>
      </c>
      <c r="C10" s="64">
        <v>2012</v>
      </c>
      <c r="D10" s="41" t="s">
        <v>965</v>
      </c>
      <c r="E10" s="65">
        <v>1</v>
      </c>
      <c r="F10" s="108" t="s">
        <v>883</v>
      </c>
      <c r="G10" s="103" t="s">
        <v>943</v>
      </c>
      <c r="H10" s="232" t="s">
        <v>539</v>
      </c>
      <c r="I10" s="37" t="s">
        <v>859</v>
      </c>
      <c r="J10" s="67" t="s">
        <v>1231</v>
      </c>
      <c r="K10" s="96" t="s">
        <v>1045</v>
      </c>
      <c r="L10" s="578">
        <v>2.5000000000000001E-2</v>
      </c>
      <c r="M10" s="60" t="s">
        <v>541</v>
      </c>
      <c r="N10" s="60" t="s">
        <v>944</v>
      </c>
      <c r="O10" s="584" t="s">
        <v>1102</v>
      </c>
      <c r="P10" s="561" t="s">
        <v>944</v>
      </c>
      <c r="Q10" s="381">
        <v>0</v>
      </c>
      <c r="R10" s="561" t="s">
        <v>944</v>
      </c>
      <c r="S10" s="563" t="s">
        <v>1102</v>
      </c>
      <c r="T10" s="620" t="s">
        <v>944</v>
      </c>
    </row>
    <row r="11" spans="1:20">
      <c r="A11" s="256" t="s">
        <v>906</v>
      </c>
      <c r="B11" s="74" t="s">
        <v>906</v>
      </c>
      <c r="C11" s="64">
        <v>2012</v>
      </c>
      <c r="D11" s="41" t="s">
        <v>965</v>
      </c>
      <c r="E11" s="65">
        <v>1</v>
      </c>
      <c r="F11" s="108" t="s">
        <v>883</v>
      </c>
      <c r="G11" s="103" t="s">
        <v>943</v>
      </c>
      <c r="H11" s="232" t="s">
        <v>539</v>
      </c>
      <c r="I11" s="37" t="s">
        <v>1022</v>
      </c>
      <c r="J11" s="198" t="s">
        <v>1231</v>
      </c>
      <c r="K11" s="96" t="s">
        <v>1045</v>
      </c>
      <c r="L11" s="578">
        <v>2.5000000000000001E-2</v>
      </c>
      <c r="M11" s="60">
        <v>300</v>
      </c>
      <c r="N11" s="60" t="s">
        <v>944</v>
      </c>
      <c r="O11" s="583">
        <v>2.5999999999999999E-2</v>
      </c>
      <c r="P11" s="572" t="s">
        <v>914</v>
      </c>
      <c r="Q11" s="381">
        <v>87</v>
      </c>
      <c r="R11" s="572" t="s">
        <v>944</v>
      </c>
      <c r="S11" s="361">
        <f>IF(ISBLANK(Q11),"",Q11/M11)</f>
        <v>0.28999999999999998</v>
      </c>
      <c r="T11" s="620" t="s">
        <v>944</v>
      </c>
    </row>
    <row r="12" spans="1:20">
      <c r="A12" s="108" t="s">
        <v>906</v>
      </c>
      <c r="B12" s="74" t="s">
        <v>906</v>
      </c>
      <c r="C12" s="64">
        <v>2012</v>
      </c>
      <c r="D12" s="41" t="s">
        <v>965</v>
      </c>
      <c r="E12" s="65">
        <v>1</v>
      </c>
      <c r="F12" s="108" t="s">
        <v>883</v>
      </c>
      <c r="G12" s="103" t="s">
        <v>943</v>
      </c>
      <c r="H12" s="232" t="s">
        <v>539</v>
      </c>
      <c r="I12" s="37" t="s">
        <v>1022</v>
      </c>
      <c r="J12" s="197" t="s">
        <v>1234</v>
      </c>
      <c r="K12" s="96" t="s">
        <v>1045</v>
      </c>
      <c r="L12" s="578">
        <v>2.5000000000000001E-2</v>
      </c>
      <c r="M12" s="60">
        <v>300</v>
      </c>
      <c r="N12" s="60" t="s">
        <v>944</v>
      </c>
      <c r="O12" s="582" t="s">
        <v>1102</v>
      </c>
      <c r="P12" s="572" t="s">
        <v>944</v>
      </c>
      <c r="Q12" s="381">
        <v>0</v>
      </c>
      <c r="R12" s="572" t="s">
        <v>944</v>
      </c>
      <c r="S12" s="361">
        <f>IF(ISBLANK(Q12),"",Q12/M12)</f>
        <v>0</v>
      </c>
      <c r="T12" s="620" t="s">
        <v>944</v>
      </c>
    </row>
    <row r="13" spans="1:20">
      <c r="A13" s="256" t="s">
        <v>906</v>
      </c>
      <c r="B13" s="74" t="s">
        <v>906</v>
      </c>
      <c r="C13" s="64">
        <v>2012</v>
      </c>
      <c r="D13" s="41" t="s">
        <v>965</v>
      </c>
      <c r="E13" s="65">
        <v>1</v>
      </c>
      <c r="F13" s="108" t="s">
        <v>883</v>
      </c>
      <c r="G13" s="103" t="s">
        <v>943</v>
      </c>
      <c r="H13" s="232" t="s">
        <v>539</v>
      </c>
      <c r="I13" s="140" t="s">
        <v>1021</v>
      </c>
      <c r="J13" s="197" t="s">
        <v>1231</v>
      </c>
      <c r="K13" s="96" t="s">
        <v>1045</v>
      </c>
      <c r="L13" s="578">
        <v>2.5000000000000001E-2</v>
      </c>
      <c r="M13" s="60" t="s">
        <v>541</v>
      </c>
      <c r="N13" s="60" t="s">
        <v>944</v>
      </c>
      <c r="O13" s="582" t="s">
        <v>1102</v>
      </c>
      <c r="P13" s="572" t="s">
        <v>944</v>
      </c>
      <c r="Q13" s="381">
        <v>0</v>
      </c>
      <c r="R13" s="572" t="s">
        <v>944</v>
      </c>
      <c r="S13" s="571" t="s">
        <v>1102</v>
      </c>
      <c r="T13" s="620" t="s">
        <v>944</v>
      </c>
    </row>
    <row r="14" spans="1:20">
      <c r="A14" s="108" t="s">
        <v>906</v>
      </c>
      <c r="B14" s="74" t="s">
        <v>906</v>
      </c>
      <c r="C14" s="64">
        <v>2012</v>
      </c>
      <c r="D14" s="41" t="s">
        <v>965</v>
      </c>
      <c r="E14" s="65">
        <v>1</v>
      </c>
      <c r="F14" s="108" t="s">
        <v>883</v>
      </c>
      <c r="G14" s="103" t="s">
        <v>943</v>
      </c>
      <c r="H14" s="232" t="s">
        <v>539</v>
      </c>
      <c r="I14" s="140" t="s">
        <v>1021</v>
      </c>
      <c r="J14" s="67" t="s">
        <v>1234</v>
      </c>
      <c r="K14" s="96" t="s">
        <v>1045</v>
      </c>
      <c r="L14" s="578">
        <v>2.5000000000000001E-2</v>
      </c>
      <c r="M14" s="60" t="s">
        <v>541</v>
      </c>
      <c r="N14" s="60" t="s">
        <v>944</v>
      </c>
      <c r="O14" s="582" t="s">
        <v>1102</v>
      </c>
      <c r="P14" s="572" t="s">
        <v>944</v>
      </c>
      <c r="Q14" s="381">
        <v>0</v>
      </c>
      <c r="R14" s="572" t="s">
        <v>944</v>
      </c>
      <c r="S14" s="571" t="s">
        <v>1102</v>
      </c>
      <c r="T14" s="620" t="s">
        <v>944</v>
      </c>
    </row>
    <row r="15" spans="1:20" s="93" customFormat="1">
      <c r="A15" s="74" t="s">
        <v>906</v>
      </c>
      <c r="B15" s="74" t="s">
        <v>906</v>
      </c>
      <c r="C15" s="64">
        <v>2012</v>
      </c>
      <c r="D15" s="41" t="s">
        <v>1010</v>
      </c>
      <c r="E15" s="65">
        <v>2</v>
      </c>
      <c r="F15" s="74" t="s">
        <v>883</v>
      </c>
      <c r="G15" s="37" t="s">
        <v>943</v>
      </c>
      <c r="H15" s="232" t="s">
        <v>539</v>
      </c>
      <c r="I15" s="140" t="s">
        <v>1021</v>
      </c>
      <c r="J15" s="197" t="s">
        <v>1231</v>
      </c>
      <c r="K15" s="64" t="s">
        <v>1045</v>
      </c>
      <c r="L15" s="579">
        <v>2.5000000000000001E-2</v>
      </c>
      <c r="M15" s="60" t="s">
        <v>541</v>
      </c>
      <c r="N15" s="60" t="s">
        <v>944</v>
      </c>
      <c r="O15" s="584" t="s">
        <v>1102</v>
      </c>
      <c r="P15" s="561" t="s">
        <v>944</v>
      </c>
      <c r="Q15" s="381">
        <v>0</v>
      </c>
      <c r="R15" s="561" t="s">
        <v>944</v>
      </c>
      <c r="S15" s="563" t="s">
        <v>1102</v>
      </c>
      <c r="T15" s="620" t="s">
        <v>944</v>
      </c>
    </row>
    <row r="16" spans="1:20" s="93" customFormat="1">
      <c r="A16" s="74" t="s">
        <v>906</v>
      </c>
      <c r="B16" s="74" t="s">
        <v>906</v>
      </c>
      <c r="C16" s="64">
        <v>2012</v>
      </c>
      <c r="D16" s="41" t="s">
        <v>1010</v>
      </c>
      <c r="E16" s="65">
        <v>2</v>
      </c>
      <c r="F16" s="74" t="s">
        <v>883</v>
      </c>
      <c r="G16" s="37" t="s">
        <v>943</v>
      </c>
      <c r="H16" s="232" t="s">
        <v>539</v>
      </c>
      <c r="I16" s="140" t="s">
        <v>1021</v>
      </c>
      <c r="J16" s="67" t="s">
        <v>1228</v>
      </c>
      <c r="K16" s="64" t="s">
        <v>1045</v>
      </c>
      <c r="L16" s="579">
        <v>2.5000000000000001E-2</v>
      </c>
      <c r="M16" s="60" t="s">
        <v>541</v>
      </c>
      <c r="N16" s="60" t="s">
        <v>944</v>
      </c>
      <c r="O16" s="584">
        <v>2.5000000000000001E-2</v>
      </c>
      <c r="P16" s="561" t="s">
        <v>454</v>
      </c>
      <c r="Q16" s="572">
        <v>1546</v>
      </c>
      <c r="R16" s="561" t="s">
        <v>944</v>
      </c>
      <c r="S16" s="563" t="s">
        <v>1102</v>
      </c>
      <c r="T16" s="620" t="s">
        <v>944</v>
      </c>
    </row>
    <row r="17" spans="1:20">
      <c r="A17" s="74" t="s">
        <v>906</v>
      </c>
      <c r="B17" s="74" t="s">
        <v>906</v>
      </c>
      <c r="C17" s="64">
        <v>2012</v>
      </c>
      <c r="D17" s="41" t="s">
        <v>1009</v>
      </c>
      <c r="E17" s="65">
        <v>1</v>
      </c>
      <c r="F17" s="74" t="s">
        <v>883</v>
      </c>
      <c r="G17" s="37" t="s">
        <v>943</v>
      </c>
      <c r="H17" s="140" t="s">
        <v>539</v>
      </c>
      <c r="I17" s="37" t="s">
        <v>1025</v>
      </c>
      <c r="J17" s="197" t="s">
        <v>1234</v>
      </c>
      <c r="K17" s="114" t="s">
        <v>1045</v>
      </c>
      <c r="L17" s="579">
        <v>2.5000000000000001E-2</v>
      </c>
      <c r="M17" s="60" t="s">
        <v>541</v>
      </c>
      <c r="N17" s="60" t="s">
        <v>944</v>
      </c>
      <c r="O17" s="582" t="s">
        <v>1102</v>
      </c>
      <c r="P17" s="572" t="s">
        <v>944</v>
      </c>
      <c r="Q17" s="381">
        <v>0</v>
      </c>
      <c r="R17" s="572" t="s">
        <v>944</v>
      </c>
      <c r="S17" s="563" t="s">
        <v>1102</v>
      </c>
      <c r="T17" s="620" t="s">
        <v>944</v>
      </c>
    </row>
    <row r="18" spans="1:20">
      <c r="A18" s="74" t="s">
        <v>906</v>
      </c>
      <c r="B18" s="74" t="s">
        <v>906</v>
      </c>
      <c r="C18" s="64">
        <v>2012</v>
      </c>
      <c r="D18" s="41" t="s">
        <v>1009</v>
      </c>
      <c r="E18" s="65">
        <v>1</v>
      </c>
      <c r="F18" s="74" t="s">
        <v>883</v>
      </c>
      <c r="G18" s="37" t="s">
        <v>943</v>
      </c>
      <c r="H18" s="140" t="s">
        <v>539</v>
      </c>
      <c r="I18" s="37" t="s">
        <v>1025</v>
      </c>
      <c r="J18" s="197" t="s">
        <v>1231</v>
      </c>
      <c r="K18" s="114" t="s">
        <v>1045</v>
      </c>
      <c r="L18" s="578">
        <v>2.5000000000000001E-2</v>
      </c>
      <c r="M18" s="60" t="s">
        <v>541</v>
      </c>
      <c r="N18" s="60" t="s">
        <v>944</v>
      </c>
      <c r="O18" s="582" t="s">
        <v>1102</v>
      </c>
      <c r="P18" s="572" t="s">
        <v>944</v>
      </c>
      <c r="Q18" s="381">
        <v>0</v>
      </c>
      <c r="R18" s="572" t="s">
        <v>944</v>
      </c>
      <c r="S18" s="563" t="s">
        <v>1102</v>
      </c>
      <c r="T18" s="620" t="s">
        <v>944</v>
      </c>
    </row>
    <row r="19" spans="1:20">
      <c r="A19" s="74" t="s">
        <v>906</v>
      </c>
      <c r="B19" s="74" t="s">
        <v>906</v>
      </c>
      <c r="C19" s="64">
        <v>2012</v>
      </c>
      <c r="D19" s="41" t="s">
        <v>1009</v>
      </c>
      <c r="E19" s="65">
        <v>1</v>
      </c>
      <c r="F19" s="74" t="s">
        <v>883</v>
      </c>
      <c r="G19" s="37" t="s">
        <v>943</v>
      </c>
      <c r="H19" s="140" t="s">
        <v>539</v>
      </c>
      <c r="I19" s="37" t="s">
        <v>1025</v>
      </c>
      <c r="J19" s="197" t="s">
        <v>1228</v>
      </c>
      <c r="K19" s="114" t="s">
        <v>1045</v>
      </c>
      <c r="L19" s="578">
        <v>2.5000000000000001E-2</v>
      </c>
      <c r="M19" s="60" t="s">
        <v>541</v>
      </c>
      <c r="N19" s="60" t="s">
        <v>944</v>
      </c>
      <c r="O19" s="582">
        <v>5.8000000000000003E-2</v>
      </c>
      <c r="P19" s="572" t="s">
        <v>914</v>
      </c>
      <c r="Q19" s="381">
        <v>1049</v>
      </c>
      <c r="R19" s="572" t="s">
        <v>944</v>
      </c>
      <c r="S19" s="563" t="s">
        <v>1102</v>
      </c>
      <c r="T19" s="620" t="s">
        <v>944</v>
      </c>
    </row>
    <row r="20" spans="1:20" s="93" customFormat="1">
      <c r="A20" s="74" t="s">
        <v>906</v>
      </c>
      <c r="B20" s="74" t="s">
        <v>906</v>
      </c>
      <c r="C20" s="89">
        <v>2012</v>
      </c>
      <c r="D20" s="41" t="s">
        <v>1009</v>
      </c>
      <c r="E20" s="65">
        <v>1</v>
      </c>
      <c r="F20" s="74" t="s">
        <v>883</v>
      </c>
      <c r="G20" s="37" t="s">
        <v>943</v>
      </c>
      <c r="H20" s="231" t="s">
        <v>539</v>
      </c>
      <c r="I20" s="37" t="s">
        <v>1022</v>
      </c>
      <c r="J20" s="197" t="s">
        <v>1234</v>
      </c>
      <c r="K20" s="64" t="s">
        <v>1045</v>
      </c>
      <c r="L20" s="580">
        <v>2.5000000000000001E-2</v>
      </c>
      <c r="M20" s="60" t="s">
        <v>541</v>
      </c>
      <c r="N20" s="60" t="s">
        <v>944</v>
      </c>
      <c r="O20" s="584" t="s">
        <v>1102</v>
      </c>
      <c r="P20" s="561" t="s">
        <v>944</v>
      </c>
      <c r="Q20" s="381">
        <v>0</v>
      </c>
      <c r="R20" s="561" t="s">
        <v>944</v>
      </c>
      <c r="S20" s="563" t="s">
        <v>1102</v>
      </c>
      <c r="T20" s="620" t="s">
        <v>944</v>
      </c>
    </row>
    <row r="21" spans="1:20" s="93" customFormat="1">
      <c r="A21" s="74" t="s">
        <v>906</v>
      </c>
      <c r="B21" s="74" t="s">
        <v>906</v>
      </c>
      <c r="C21" s="64">
        <v>2012</v>
      </c>
      <c r="D21" s="41" t="s">
        <v>1009</v>
      </c>
      <c r="E21" s="65">
        <v>1</v>
      </c>
      <c r="F21" s="74" t="s">
        <v>883</v>
      </c>
      <c r="G21" s="37" t="s">
        <v>943</v>
      </c>
      <c r="H21" s="231" t="s">
        <v>539</v>
      </c>
      <c r="I21" s="37" t="s">
        <v>1022</v>
      </c>
      <c r="J21" s="197" t="s">
        <v>1231</v>
      </c>
      <c r="K21" s="64" t="s">
        <v>1045</v>
      </c>
      <c r="L21" s="578">
        <v>2.5000000000000001E-2</v>
      </c>
      <c r="M21" s="60" t="s">
        <v>541</v>
      </c>
      <c r="N21" s="60" t="s">
        <v>944</v>
      </c>
      <c r="O21" s="585">
        <v>2.5000000000000001E-2</v>
      </c>
      <c r="P21" s="561" t="s">
        <v>454</v>
      </c>
      <c r="Q21" s="381">
        <v>20</v>
      </c>
      <c r="R21" s="561" t="s">
        <v>944</v>
      </c>
      <c r="S21" s="563" t="s">
        <v>1102</v>
      </c>
      <c r="T21" s="620" t="s">
        <v>944</v>
      </c>
    </row>
    <row r="22" spans="1:20" s="93" customFormat="1">
      <c r="A22" s="74" t="s">
        <v>906</v>
      </c>
      <c r="B22" s="74" t="s">
        <v>906</v>
      </c>
      <c r="C22" s="64">
        <v>2012</v>
      </c>
      <c r="D22" s="41" t="s">
        <v>1009</v>
      </c>
      <c r="E22" s="65">
        <v>1</v>
      </c>
      <c r="F22" s="74" t="s">
        <v>883</v>
      </c>
      <c r="G22" s="37" t="s">
        <v>943</v>
      </c>
      <c r="H22" s="231" t="s">
        <v>539</v>
      </c>
      <c r="I22" s="37" t="s">
        <v>1022</v>
      </c>
      <c r="J22" s="197" t="s">
        <v>1228</v>
      </c>
      <c r="K22" s="64" t="s">
        <v>1045</v>
      </c>
      <c r="L22" s="578">
        <v>2.5000000000000001E-2</v>
      </c>
      <c r="M22" s="60" t="s">
        <v>541</v>
      </c>
      <c r="N22" s="60" t="s">
        <v>944</v>
      </c>
      <c r="O22" s="585">
        <v>0.30570000000000003</v>
      </c>
      <c r="P22" s="561" t="s">
        <v>914</v>
      </c>
      <c r="Q22" s="381">
        <v>1188</v>
      </c>
      <c r="R22" s="561" t="s">
        <v>944</v>
      </c>
      <c r="S22" s="563" t="s">
        <v>1102</v>
      </c>
      <c r="T22" s="620" t="s">
        <v>944</v>
      </c>
    </row>
    <row r="23" spans="1:20" s="93" customFormat="1">
      <c r="A23" s="74" t="s">
        <v>906</v>
      </c>
      <c r="B23" s="74" t="s">
        <v>906</v>
      </c>
      <c r="C23" s="89">
        <v>2012</v>
      </c>
      <c r="D23" s="41" t="s">
        <v>848</v>
      </c>
      <c r="E23" s="65">
        <v>1</v>
      </c>
      <c r="F23" s="74" t="s">
        <v>883</v>
      </c>
      <c r="G23" s="37" t="s">
        <v>943</v>
      </c>
      <c r="H23" s="232" t="s">
        <v>539</v>
      </c>
      <c r="I23" s="37" t="s">
        <v>860</v>
      </c>
      <c r="J23" s="197" t="s">
        <v>1231</v>
      </c>
      <c r="K23" s="64" t="s">
        <v>1045</v>
      </c>
      <c r="L23" s="578">
        <v>2.5000000000000001E-2</v>
      </c>
      <c r="M23" s="65">
        <v>1000</v>
      </c>
      <c r="N23" s="60" t="s">
        <v>944</v>
      </c>
      <c r="O23" s="585">
        <v>5.5E-2</v>
      </c>
      <c r="P23" s="561" t="s">
        <v>914</v>
      </c>
      <c r="Q23" s="381">
        <v>20</v>
      </c>
      <c r="R23" s="561" t="s">
        <v>944</v>
      </c>
      <c r="S23" s="360">
        <f t="shared" ref="S23:S39" si="0">IF(ISBLANK(Q23),"",Q23/M23)</f>
        <v>0.02</v>
      </c>
      <c r="T23" s="620" t="s">
        <v>944</v>
      </c>
    </row>
    <row r="24" spans="1:20" s="93" customFormat="1">
      <c r="A24" s="74" t="s">
        <v>906</v>
      </c>
      <c r="B24" s="74" t="s">
        <v>906</v>
      </c>
      <c r="C24" s="90">
        <v>2012</v>
      </c>
      <c r="D24" s="41" t="s">
        <v>848</v>
      </c>
      <c r="E24" s="65">
        <v>1</v>
      </c>
      <c r="F24" s="74" t="s">
        <v>883</v>
      </c>
      <c r="G24" s="37" t="s">
        <v>943</v>
      </c>
      <c r="H24" s="232" t="s">
        <v>539</v>
      </c>
      <c r="I24" s="37" t="s">
        <v>860</v>
      </c>
      <c r="J24" s="197" t="s">
        <v>1228</v>
      </c>
      <c r="K24" s="64" t="s">
        <v>1045</v>
      </c>
      <c r="L24" s="578">
        <v>2.5000000000000001E-2</v>
      </c>
      <c r="M24" s="65">
        <v>1000</v>
      </c>
      <c r="N24" s="60" t="s">
        <v>944</v>
      </c>
      <c r="O24" s="576">
        <v>0.26700000000000002</v>
      </c>
      <c r="P24" s="381" t="s">
        <v>914</v>
      </c>
      <c r="Q24" s="381">
        <v>259</v>
      </c>
      <c r="R24" s="381" t="s">
        <v>944</v>
      </c>
      <c r="S24" s="385">
        <f t="shared" si="0"/>
        <v>0.25900000000000001</v>
      </c>
      <c r="T24" s="620" t="s">
        <v>944</v>
      </c>
    </row>
    <row r="25" spans="1:20" s="93" customFormat="1">
      <c r="A25" s="74" t="s">
        <v>906</v>
      </c>
      <c r="B25" s="74" t="s">
        <v>906</v>
      </c>
      <c r="C25" s="90">
        <v>2012</v>
      </c>
      <c r="D25" s="41" t="s">
        <v>988</v>
      </c>
      <c r="E25" s="65">
        <v>1</v>
      </c>
      <c r="F25" s="74" t="s">
        <v>883</v>
      </c>
      <c r="G25" s="37" t="s">
        <v>943</v>
      </c>
      <c r="H25" s="232" t="s">
        <v>539</v>
      </c>
      <c r="I25" s="37" t="s">
        <v>1077</v>
      </c>
      <c r="J25" s="197" t="s">
        <v>1234</v>
      </c>
      <c r="K25" s="64" t="s">
        <v>1045</v>
      </c>
      <c r="L25" s="578">
        <v>2.5000000000000001E-2</v>
      </c>
      <c r="M25" s="65">
        <v>2000</v>
      </c>
      <c r="N25" s="60" t="s">
        <v>944</v>
      </c>
      <c r="O25" s="576" t="s">
        <v>1102</v>
      </c>
      <c r="P25" s="381" t="s">
        <v>944</v>
      </c>
      <c r="Q25" s="572">
        <v>0</v>
      </c>
      <c r="R25" s="381" t="s">
        <v>944</v>
      </c>
      <c r="S25" s="385">
        <f t="shared" si="0"/>
        <v>0</v>
      </c>
      <c r="T25" s="620" t="s">
        <v>944</v>
      </c>
    </row>
    <row r="26" spans="1:20" s="93" customFormat="1">
      <c r="A26" s="74" t="s">
        <v>906</v>
      </c>
      <c r="B26" s="74" t="s">
        <v>906</v>
      </c>
      <c r="C26" s="89">
        <v>2012</v>
      </c>
      <c r="D26" s="41" t="s">
        <v>988</v>
      </c>
      <c r="E26" s="65">
        <v>1</v>
      </c>
      <c r="F26" s="74" t="s">
        <v>883</v>
      </c>
      <c r="G26" s="37" t="s">
        <v>943</v>
      </c>
      <c r="H26" s="232" t="s">
        <v>539</v>
      </c>
      <c r="I26" s="37" t="s">
        <v>1077</v>
      </c>
      <c r="J26" s="197" t="s">
        <v>1231</v>
      </c>
      <c r="K26" s="64" t="s">
        <v>1045</v>
      </c>
      <c r="L26" s="578">
        <v>2.5000000000000001E-2</v>
      </c>
      <c r="M26" s="65">
        <v>2000</v>
      </c>
      <c r="N26" s="60" t="s">
        <v>944</v>
      </c>
      <c r="O26" s="576" t="s">
        <v>1102</v>
      </c>
      <c r="P26" s="381" t="s">
        <v>944</v>
      </c>
      <c r="Q26" s="381">
        <v>0</v>
      </c>
      <c r="R26" s="381" t="s">
        <v>944</v>
      </c>
      <c r="S26" s="385">
        <f t="shared" si="0"/>
        <v>0</v>
      </c>
      <c r="T26" s="620" t="s">
        <v>944</v>
      </c>
    </row>
    <row r="27" spans="1:20" s="7" customFormat="1">
      <c r="A27" s="74" t="s">
        <v>906</v>
      </c>
      <c r="B27" s="74" t="s">
        <v>906</v>
      </c>
      <c r="C27" s="90">
        <v>2012</v>
      </c>
      <c r="D27" s="41" t="s">
        <v>988</v>
      </c>
      <c r="E27" s="65">
        <v>1</v>
      </c>
      <c r="F27" s="74" t="s">
        <v>883</v>
      </c>
      <c r="G27" s="37" t="s">
        <v>943</v>
      </c>
      <c r="H27" s="232" t="s">
        <v>539</v>
      </c>
      <c r="I27" s="37" t="s">
        <v>1077</v>
      </c>
      <c r="J27" s="197" t="s">
        <v>1228</v>
      </c>
      <c r="K27" s="64" t="s">
        <v>1045</v>
      </c>
      <c r="L27" s="578">
        <v>2.5000000000000001E-2</v>
      </c>
      <c r="M27" s="65">
        <v>16000</v>
      </c>
      <c r="N27" s="60" t="s">
        <v>944</v>
      </c>
      <c r="O27" s="576">
        <v>4.4999999999999998E-2</v>
      </c>
      <c r="P27" s="381" t="s">
        <v>914</v>
      </c>
      <c r="Q27" s="381">
        <v>7837</v>
      </c>
      <c r="R27" s="381" t="s">
        <v>944</v>
      </c>
      <c r="S27" s="385">
        <f t="shared" si="0"/>
        <v>0.48981249999999998</v>
      </c>
      <c r="T27" s="620" t="s">
        <v>944</v>
      </c>
    </row>
    <row r="28" spans="1:20">
      <c r="A28" s="74" t="s">
        <v>906</v>
      </c>
      <c r="B28" s="74" t="s">
        <v>906</v>
      </c>
      <c r="C28" s="90">
        <v>2012</v>
      </c>
      <c r="D28" s="41" t="s">
        <v>1008</v>
      </c>
      <c r="E28" s="65">
        <v>1</v>
      </c>
      <c r="F28" s="74" t="s">
        <v>883</v>
      </c>
      <c r="G28" s="37" t="s">
        <v>943</v>
      </c>
      <c r="H28" s="140" t="s">
        <v>539</v>
      </c>
      <c r="I28" s="37" t="s">
        <v>1023</v>
      </c>
      <c r="J28" s="197" t="s">
        <v>1231</v>
      </c>
      <c r="K28" s="114" t="s">
        <v>1045</v>
      </c>
      <c r="L28" s="578">
        <v>2.5000000000000001E-2</v>
      </c>
      <c r="M28" s="65">
        <v>200</v>
      </c>
      <c r="N28" s="60" t="s">
        <v>944</v>
      </c>
      <c r="O28" s="576" t="s">
        <v>1102</v>
      </c>
      <c r="P28" s="381" t="s">
        <v>944</v>
      </c>
      <c r="Q28" s="381">
        <v>0</v>
      </c>
      <c r="R28" s="381" t="s">
        <v>944</v>
      </c>
      <c r="S28" s="385">
        <f t="shared" si="0"/>
        <v>0</v>
      </c>
      <c r="T28" s="620" t="s">
        <v>944</v>
      </c>
    </row>
    <row r="29" spans="1:20">
      <c r="A29" s="74" t="s">
        <v>906</v>
      </c>
      <c r="B29" s="74" t="s">
        <v>906</v>
      </c>
      <c r="C29" s="89">
        <v>2012</v>
      </c>
      <c r="D29" s="41" t="s">
        <v>1008</v>
      </c>
      <c r="E29" s="65">
        <v>1</v>
      </c>
      <c r="F29" s="74" t="s">
        <v>883</v>
      </c>
      <c r="G29" s="37" t="s">
        <v>943</v>
      </c>
      <c r="H29" s="140" t="s">
        <v>539</v>
      </c>
      <c r="I29" s="37" t="s">
        <v>1023</v>
      </c>
      <c r="J29" s="197" t="s">
        <v>1234</v>
      </c>
      <c r="K29" s="114" t="s">
        <v>1045</v>
      </c>
      <c r="L29" s="578">
        <v>2.5000000000000001E-2</v>
      </c>
      <c r="M29" s="65">
        <v>200</v>
      </c>
      <c r="N29" s="60" t="s">
        <v>944</v>
      </c>
      <c r="O29" s="576" t="s">
        <v>1102</v>
      </c>
      <c r="P29" s="381" t="s">
        <v>944</v>
      </c>
      <c r="Q29" s="381">
        <v>0</v>
      </c>
      <c r="R29" s="381" t="s">
        <v>944</v>
      </c>
      <c r="S29" s="385">
        <f t="shared" si="0"/>
        <v>0</v>
      </c>
      <c r="T29" s="620" t="s">
        <v>944</v>
      </c>
    </row>
    <row r="30" spans="1:20">
      <c r="A30" s="74" t="s">
        <v>906</v>
      </c>
      <c r="B30" s="74" t="s">
        <v>906</v>
      </c>
      <c r="C30" s="89">
        <v>2012</v>
      </c>
      <c r="D30" s="41" t="s">
        <v>1008</v>
      </c>
      <c r="E30" s="65">
        <v>1</v>
      </c>
      <c r="F30" s="74" t="s">
        <v>883</v>
      </c>
      <c r="G30" s="37" t="s">
        <v>943</v>
      </c>
      <c r="H30" s="140" t="s">
        <v>539</v>
      </c>
      <c r="I30" s="37" t="s">
        <v>1023</v>
      </c>
      <c r="J30" s="197" t="s">
        <v>1228</v>
      </c>
      <c r="K30" s="114" t="s">
        <v>1045</v>
      </c>
      <c r="L30" s="578">
        <v>2.5000000000000001E-2</v>
      </c>
      <c r="M30" s="65">
        <v>5000</v>
      </c>
      <c r="N30" s="60" t="s">
        <v>944</v>
      </c>
      <c r="O30" s="576">
        <v>1.9E-2</v>
      </c>
      <c r="P30" s="381" t="s">
        <v>454</v>
      </c>
      <c r="Q30" s="381">
        <v>11244</v>
      </c>
      <c r="R30" s="381" t="s">
        <v>944</v>
      </c>
      <c r="S30" s="385">
        <f t="shared" si="0"/>
        <v>2.2488000000000001</v>
      </c>
      <c r="T30" s="620" t="s">
        <v>944</v>
      </c>
    </row>
    <row r="31" spans="1:20">
      <c r="A31" s="74" t="s">
        <v>906</v>
      </c>
      <c r="B31" s="74" t="s">
        <v>906</v>
      </c>
      <c r="C31" s="89">
        <v>2012</v>
      </c>
      <c r="D31" s="41" t="s">
        <v>1008</v>
      </c>
      <c r="E31" s="65">
        <v>1</v>
      </c>
      <c r="F31" s="74" t="s">
        <v>883</v>
      </c>
      <c r="G31" s="37" t="s">
        <v>943</v>
      </c>
      <c r="H31" s="140" t="s">
        <v>539</v>
      </c>
      <c r="I31" s="140" t="s">
        <v>1022</v>
      </c>
      <c r="J31" s="197" t="s">
        <v>1231</v>
      </c>
      <c r="K31" s="64" t="s">
        <v>1045</v>
      </c>
      <c r="L31" s="578">
        <v>2.5000000000000001E-2</v>
      </c>
      <c r="M31" s="65">
        <v>1500</v>
      </c>
      <c r="N31" s="60" t="s">
        <v>944</v>
      </c>
      <c r="O31" s="576">
        <v>2.4E-2</v>
      </c>
      <c r="P31" s="381" t="s">
        <v>454</v>
      </c>
      <c r="Q31" s="381">
        <v>147</v>
      </c>
      <c r="R31" s="381" t="s">
        <v>944</v>
      </c>
      <c r="S31" s="385">
        <f t="shared" si="0"/>
        <v>9.8000000000000004E-2</v>
      </c>
      <c r="T31" s="620" t="s">
        <v>944</v>
      </c>
    </row>
    <row r="32" spans="1:20">
      <c r="A32" s="74" t="s">
        <v>906</v>
      </c>
      <c r="B32" s="74" t="s">
        <v>906</v>
      </c>
      <c r="C32" s="90">
        <v>2012</v>
      </c>
      <c r="D32" s="41" t="s">
        <v>1008</v>
      </c>
      <c r="E32" s="65">
        <v>1</v>
      </c>
      <c r="F32" s="74" t="s">
        <v>883</v>
      </c>
      <c r="G32" s="37" t="s">
        <v>943</v>
      </c>
      <c r="H32" s="140" t="s">
        <v>539</v>
      </c>
      <c r="I32" s="140" t="s">
        <v>1022</v>
      </c>
      <c r="J32" s="197" t="s">
        <v>1234</v>
      </c>
      <c r="K32" s="64" t="s">
        <v>1045</v>
      </c>
      <c r="L32" s="578">
        <v>2.5000000000000001E-2</v>
      </c>
      <c r="M32" s="65">
        <v>800</v>
      </c>
      <c r="N32" s="60" t="s">
        <v>944</v>
      </c>
      <c r="O32" s="576" t="s">
        <v>1102</v>
      </c>
      <c r="P32" s="381" t="s">
        <v>944</v>
      </c>
      <c r="Q32" s="381">
        <v>0</v>
      </c>
      <c r="R32" s="381" t="s">
        <v>944</v>
      </c>
      <c r="S32" s="385">
        <f t="shared" si="0"/>
        <v>0</v>
      </c>
      <c r="T32" s="620" t="s">
        <v>944</v>
      </c>
    </row>
    <row r="33" spans="1:20">
      <c r="A33" s="74" t="s">
        <v>906</v>
      </c>
      <c r="B33" s="74" t="s">
        <v>906</v>
      </c>
      <c r="C33" s="90">
        <v>2012</v>
      </c>
      <c r="D33" s="41" t="s">
        <v>1008</v>
      </c>
      <c r="E33" s="65">
        <v>1</v>
      </c>
      <c r="F33" s="74" t="s">
        <v>883</v>
      </c>
      <c r="G33" s="37" t="s">
        <v>943</v>
      </c>
      <c r="H33" s="140" t="s">
        <v>539</v>
      </c>
      <c r="I33" s="140" t="s">
        <v>1022</v>
      </c>
      <c r="J33" s="197" t="s">
        <v>1228</v>
      </c>
      <c r="K33" s="64" t="s">
        <v>1045</v>
      </c>
      <c r="L33" s="578">
        <v>2.5000000000000001E-2</v>
      </c>
      <c r="M33" s="65">
        <v>15000</v>
      </c>
      <c r="N33" s="60" t="s">
        <v>944</v>
      </c>
      <c r="O33" s="576">
        <v>8.3000000000000004E-2</v>
      </c>
      <c r="P33" s="381" t="s">
        <v>914</v>
      </c>
      <c r="Q33" s="381">
        <v>21568</v>
      </c>
      <c r="R33" s="381" t="s">
        <v>944</v>
      </c>
      <c r="S33" s="385">
        <f t="shared" si="0"/>
        <v>1.4378666666666666</v>
      </c>
      <c r="T33" s="620" t="s">
        <v>944</v>
      </c>
    </row>
    <row r="34" spans="1:20">
      <c r="A34" s="74" t="s">
        <v>906</v>
      </c>
      <c r="B34" s="74" t="s">
        <v>906</v>
      </c>
      <c r="C34" s="90">
        <v>2012</v>
      </c>
      <c r="D34" s="41" t="s">
        <v>1008</v>
      </c>
      <c r="E34" s="65">
        <v>1</v>
      </c>
      <c r="F34" s="74" t="s">
        <v>883</v>
      </c>
      <c r="G34" s="37" t="s">
        <v>943</v>
      </c>
      <c r="H34" s="232" t="s">
        <v>539</v>
      </c>
      <c r="I34" s="163" t="s">
        <v>1024</v>
      </c>
      <c r="J34" s="197" t="s">
        <v>1231</v>
      </c>
      <c r="K34" s="114" t="s">
        <v>1045</v>
      </c>
      <c r="L34" s="578">
        <v>2.5000000000000001E-2</v>
      </c>
      <c r="M34" s="65">
        <v>1000</v>
      </c>
      <c r="N34" s="60" t="s">
        <v>944</v>
      </c>
      <c r="O34" s="576" t="s">
        <v>1102</v>
      </c>
      <c r="P34" s="381" t="s">
        <v>944</v>
      </c>
      <c r="Q34" s="572">
        <v>0</v>
      </c>
      <c r="R34" s="381" t="s">
        <v>944</v>
      </c>
      <c r="S34" s="385">
        <f t="shared" si="0"/>
        <v>0</v>
      </c>
      <c r="T34" s="620" t="s">
        <v>944</v>
      </c>
    </row>
    <row r="35" spans="1:20">
      <c r="A35" s="74" t="s">
        <v>906</v>
      </c>
      <c r="B35" s="74" t="s">
        <v>906</v>
      </c>
      <c r="C35" s="89">
        <v>2012</v>
      </c>
      <c r="D35" s="41" t="s">
        <v>1008</v>
      </c>
      <c r="E35" s="65">
        <v>1</v>
      </c>
      <c r="F35" s="74" t="s">
        <v>883</v>
      </c>
      <c r="G35" s="37" t="s">
        <v>943</v>
      </c>
      <c r="H35" s="232" t="s">
        <v>539</v>
      </c>
      <c r="I35" s="163" t="s">
        <v>1024</v>
      </c>
      <c r="J35" s="197" t="s">
        <v>1234</v>
      </c>
      <c r="K35" s="114" t="s">
        <v>1045</v>
      </c>
      <c r="L35" s="578">
        <v>2.5000000000000001E-2</v>
      </c>
      <c r="M35" s="65">
        <v>800</v>
      </c>
      <c r="N35" s="60" t="s">
        <v>944</v>
      </c>
      <c r="O35" s="576" t="s">
        <v>1102</v>
      </c>
      <c r="P35" s="381" t="s">
        <v>944</v>
      </c>
      <c r="Q35" s="381">
        <v>0</v>
      </c>
      <c r="R35" s="381" t="s">
        <v>944</v>
      </c>
      <c r="S35" s="385">
        <f t="shared" si="0"/>
        <v>0</v>
      </c>
      <c r="T35" s="620" t="s">
        <v>944</v>
      </c>
    </row>
    <row r="36" spans="1:20">
      <c r="A36" s="74" t="s">
        <v>906</v>
      </c>
      <c r="B36" s="74" t="s">
        <v>906</v>
      </c>
      <c r="C36" s="89">
        <v>2012</v>
      </c>
      <c r="D36" s="41" t="s">
        <v>1008</v>
      </c>
      <c r="E36" s="65">
        <v>1</v>
      </c>
      <c r="F36" s="74" t="s">
        <v>883</v>
      </c>
      <c r="G36" s="37" t="s">
        <v>943</v>
      </c>
      <c r="H36" s="287" t="s">
        <v>539</v>
      </c>
      <c r="I36" s="163" t="s">
        <v>1024</v>
      </c>
      <c r="J36" s="197" t="s">
        <v>1228</v>
      </c>
      <c r="K36" s="114" t="s">
        <v>1045</v>
      </c>
      <c r="L36" s="578">
        <v>2.5000000000000001E-2</v>
      </c>
      <c r="M36" s="65">
        <v>5000</v>
      </c>
      <c r="N36" s="60" t="s">
        <v>944</v>
      </c>
      <c r="O36" s="576">
        <v>3.1E-2</v>
      </c>
      <c r="P36" s="381" t="s">
        <v>914</v>
      </c>
      <c r="Q36" s="381">
        <v>3467</v>
      </c>
      <c r="R36" s="381" t="s">
        <v>944</v>
      </c>
      <c r="S36" s="385">
        <f t="shared" si="0"/>
        <v>0.69340000000000002</v>
      </c>
      <c r="T36" s="620" t="s">
        <v>944</v>
      </c>
    </row>
    <row r="37" spans="1:20" ht="25.5">
      <c r="A37" s="74" t="s">
        <v>906</v>
      </c>
      <c r="B37" s="74" t="s">
        <v>906</v>
      </c>
      <c r="C37" s="64">
        <v>2012</v>
      </c>
      <c r="D37" s="41" t="s">
        <v>987</v>
      </c>
      <c r="E37" s="65">
        <v>1</v>
      </c>
      <c r="F37" s="74" t="s">
        <v>883</v>
      </c>
      <c r="G37" s="64" t="s">
        <v>880</v>
      </c>
      <c r="H37" s="67" t="s">
        <v>540</v>
      </c>
      <c r="I37" s="215" t="s">
        <v>858</v>
      </c>
      <c r="J37" s="197" t="s">
        <v>1234</v>
      </c>
      <c r="K37" s="114" t="s">
        <v>1045</v>
      </c>
      <c r="L37" s="578">
        <v>2.5000000000000001E-2</v>
      </c>
      <c r="M37" s="65">
        <v>800</v>
      </c>
      <c r="N37" s="60" t="s">
        <v>944</v>
      </c>
      <c r="O37" s="576" t="s">
        <v>1102</v>
      </c>
      <c r="P37" s="381" t="s">
        <v>944</v>
      </c>
      <c r="Q37" s="381">
        <v>0</v>
      </c>
      <c r="R37" s="381" t="s">
        <v>944</v>
      </c>
      <c r="S37" s="385">
        <f t="shared" si="0"/>
        <v>0</v>
      </c>
      <c r="T37" s="620" t="s">
        <v>944</v>
      </c>
    </row>
    <row r="38" spans="1:20" ht="25.5">
      <c r="A38" s="108" t="s">
        <v>906</v>
      </c>
      <c r="B38" s="74" t="s">
        <v>906</v>
      </c>
      <c r="C38" s="64">
        <v>2012</v>
      </c>
      <c r="D38" s="88" t="s">
        <v>987</v>
      </c>
      <c r="E38" s="75">
        <v>1</v>
      </c>
      <c r="F38" s="74" t="s">
        <v>883</v>
      </c>
      <c r="G38" s="64" t="s">
        <v>880</v>
      </c>
      <c r="H38" s="257" t="s">
        <v>540</v>
      </c>
      <c r="I38" s="195" t="s">
        <v>858</v>
      </c>
      <c r="J38" s="197" t="s">
        <v>1231</v>
      </c>
      <c r="K38" s="114" t="s">
        <v>1045</v>
      </c>
      <c r="L38" s="578">
        <v>2.5000000000000001E-2</v>
      </c>
      <c r="M38" s="65">
        <v>1000</v>
      </c>
      <c r="N38" s="60" t="s">
        <v>944</v>
      </c>
      <c r="O38" s="576" t="s">
        <v>1102</v>
      </c>
      <c r="P38" s="381" t="s">
        <v>944</v>
      </c>
      <c r="Q38" s="381">
        <v>0</v>
      </c>
      <c r="R38" s="381" t="s">
        <v>944</v>
      </c>
      <c r="S38" s="385">
        <f t="shared" si="0"/>
        <v>0</v>
      </c>
      <c r="T38" s="620" t="s">
        <v>944</v>
      </c>
    </row>
    <row r="39" spans="1:20" ht="25.5">
      <c r="A39" s="108" t="s">
        <v>906</v>
      </c>
      <c r="B39" s="74" t="s">
        <v>906</v>
      </c>
      <c r="C39" s="64">
        <v>2012</v>
      </c>
      <c r="D39" s="88" t="s">
        <v>987</v>
      </c>
      <c r="E39" s="75">
        <v>1</v>
      </c>
      <c r="F39" s="74" t="s">
        <v>883</v>
      </c>
      <c r="G39" s="64" t="s">
        <v>880</v>
      </c>
      <c r="H39" s="257" t="s">
        <v>540</v>
      </c>
      <c r="I39" s="195" t="s">
        <v>858</v>
      </c>
      <c r="J39" s="229" t="s">
        <v>865</v>
      </c>
      <c r="K39" s="114" t="s">
        <v>1045</v>
      </c>
      <c r="L39" s="578">
        <v>2.5000000000000001E-2</v>
      </c>
      <c r="M39" s="65">
        <v>2800</v>
      </c>
      <c r="N39" s="60" t="s">
        <v>944</v>
      </c>
      <c r="O39" s="576" t="s">
        <v>1102</v>
      </c>
      <c r="P39" s="381" t="s">
        <v>944</v>
      </c>
      <c r="Q39" s="381">
        <v>0</v>
      </c>
      <c r="R39" s="381" t="s">
        <v>944</v>
      </c>
      <c r="S39" s="385">
        <f t="shared" si="0"/>
        <v>0</v>
      </c>
      <c r="T39" s="620" t="s">
        <v>944</v>
      </c>
    </row>
    <row r="40" spans="1:20" ht="13.5" customHeight="1">
      <c r="A40" s="108" t="s">
        <v>906</v>
      </c>
      <c r="B40" s="74" t="s">
        <v>906</v>
      </c>
      <c r="C40" s="89">
        <v>2012</v>
      </c>
      <c r="D40" s="107" t="s">
        <v>464</v>
      </c>
      <c r="E40" s="106">
        <v>1</v>
      </c>
      <c r="F40" s="74" t="s">
        <v>883</v>
      </c>
      <c r="G40" s="65" t="s">
        <v>880</v>
      </c>
      <c r="H40" s="64" t="s">
        <v>1042</v>
      </c>
      <c r="I40" s="60" t="s">
        <v>1157</v>
      </c>
      <c r="J40" s="197" t="s">
        <v>864</v>
      </c>
      <c r="K40" s="96" t="s">
        <v>1046</v>
      </c>
      <c r="L40" s="577" t="s">
        <v>944</v>
      </c>
      <c r="M40" s="65" t="s">
        <v>871</v>
      </c>
      <c r="N40" s="60" t="s">
        <v>944</v>
      </c>
      <c r="O40" s="576">
        <v>1.9E-2</v>
      </c>
      <c r="P40" s="381" t="s">
        <v>454</v>
      </c>
      <c r="Q40" s="381">
        <v>558</v>
      </c>
      <c r="R40" s="381" t="s">
        <v>944</v>
      </c>
      <c r="S40" s="563" t="s">
        <v>1102</v>
      </c>
      <c r="T40" s="620" t="s">
        <v>944</v>
      </c>
    </row>
    <row r="41" spans="1:20" ht="13.5" customHeight="1">
      <c r="A41" s="108" t="s">
        <v>906</v>
      </c>
      <c r="B41" s="74" t="s">
        <v>906</v>
      </c>
      <c r="C41" s="89">
        <v>2012</v>
      </c>
      <c r="D41" s="41" t="s">
        <v>464</v>
      </c>
      <c r="E41" s="65">
        <v>1</v>
      </c>
      <c r="F41" s="74" t="s">
        <v>883</v>
      </c>
      <c r="G41" s="65" t="s">
        <v>880</v>
      </c>
      <c r="H41" s="64" t="s">
        <v>1042</v>
      </c>
      <c r="I41" s="60" t="s">
        <v>1157</v>
      </c>
      <c r="J41" s="197" t="s">
        <v>1231</v>
      </c>
      <c r="K41" s="96" t="s">
        <v>1046</v>
      </c>
      <c r="L41" s="577" t="s">
        <v>944</v>
      </c>
      <c r="M41" s="65" t="s">
        <v>871</v>
      </c>
      <c r="N41" s="60" t="s">
        <v>944</v>
      </c>
      <c r="O41" s="576">
        <v>2.3E-2</v>
      </c>
      <c r="P41" s="381" t="s">
        <v>454</v>
      </c>
      <c r="Q41" s="381">
        <v>558</v>
      </c>
      <c r="R41" s="381" t="s">
        <v>944</v>
      </c>
      <c r="S41" s="563" t="s">
        <v>1102</v>
      </c>
      <c r="T41" s="620" t="s">
        <v>944</v>
      </c>
    </row>
    <row r="42" spans="1:20" s="182" customFormat="1" ht="13.5" customHeight="1">
      <c r="A42" s="108" t="s">
        <v>906</v>
      </c>
      <c r="B42" s="74" t="s">
        <v>906</v>
      </c>
      <c r="C42" s="89">
        <v>2012</v>
      </c>
      <c r="D42" s="107" t="s">
        <v>1014</v>
      </c>
      <c r="E42" s="106">
        <v>1</v>
      </c>
      <c r="F42" s="74" t="s">
        <v>883</v>
      </c>
      <c r="G42" s="65" t="s">
        <v>880</v>
      </c>
      <c r="H42" s="64" t="s">
        <v>1042</v>
      </c>
      <c r="I42" s="67" t="s">
        <v>1157</v>
      </c>
      <c r="J42" s="197" t="s">
        <v>1234</v>
      </c>
      <c r="K42" s="96" t="s">
        <v>1046</v>
      </c>
      <c r="L42" s="621">
        <v>2.5000000000000001E-2</v>
      </c>
      <c r="M42" s="60">
        <v>300</v>
      </c>
      <c r="N42" s="60" t="s">
        <v>944</v>
      </c>
      <c r="O42" s="576" t="s">
        <v>1236</v>
      </c>
      <c r="P42" s="381" t="s">
        <v>1102</v>
      </c>
      <c r="Q42" s="381">
        <v>162</v>
      </c>
      <c r="R42" s="381" t="s">
        <v>944</v>
      </c>
      <c r="S42" s="385">
        <f t="shared" ref="S42:S105" si="1">IF(ISBLANK(Q42),"",Q42/M42)</f>
        <v>0.54</v>
      </c>
      <c r="T42" s="620" t="s">
        <v>944</v>
      </c>
    </row>
    <row r="43" spans="1:20" s="182" customFormat="1" ht="13.5" customHeight="1">
      <c r="A43" s="108" t="s">
        <v>906</v>
      </c>
      <c r="B43" s="74" t="s">
        <v>906</v>
      </c>
      <c r="C43" s="89">
        <v>2012</v>
      </c>
      <c r="D43" s="107" t="s">
        <v>1014</v>
      </c>
      <c r="E43" s="106">
        <v>1</v>
      </c>
      <c r="F43" s="74" t="s">
        <v>883</v>
      </c>
      <c r="G43" s="65" t="s">
        <v>880</v>
      </c>
      <c r="H43" s="64" t="s">
        <v>1042</v>
      </c>
      <c r="I43" s="67" t="s">
        <v>1157</v>
      </c>
      <c r="J43" s="197" t="s">
        <v>864</v>
      </c>
      <c r="K43" s="96" t="s">
        <v>1046</v>
      </c>
      <c r="L43" s="621">
        <v>2.5000000000000001E-2</v>
      </c>
      <c r="M43" s="60">
        <v>300</v>
      </c>
      <c r="N43" s="60" t="s">
        <v>944</v>
      </c>
      <c r="O43" s="576">
        <v>8.1000000000000003E-2</v>
      </c>
      <c r="P43" s="381" t="s">
        <v>914</v>
      </c>
      <c r="Q43" s="572">
        <v>162</v>
      </c>
      <c r="R43" s="381" t="s">
        <v>944</v>
      </c>
      <c r="S43" s="385">
        <f t="shared" si="1"/>
        <v>0.54</v>
      </c>
      <c r="T43" s="620" t="s">
        <v>944</v>
      </c>
    </row>
    <row r="44" spans="1:20" s="182" customFormat="1" ht="13.5" customHeight="1">
      <c r="A44" s="108" t="s">
        <v>906</v>
      </c>
      <c r="B44" s="74" t="s">
        <v>906</v>
      </c>
      <c r="C44" s="89">
        <v>2012</v>
      </c>
      <c r="D44" s="107" t="s">
        <v>1014</v>
      </c>
      <c r="E44" s="106">
        <v>1</v>
      </c>
      <c r="F44" s="74" t="s">
        <v>883</v>
      </c>
      <c r="G44" s="65" t="s">
        <v>880</v>
      </c>
      <c r="H44" s="64" t="s">
        <v>1042</v>
      </c>
      <c r="I44" s="67" t="s">
        <v>1157</v>
      </c>
      <c r="J44" s="197" t="s">
        <v>1228</v>
      </c>
      <c r="K44" s="96" t="s">
        <v>1046</v>
      </c>
      <c r="L44" s="621">
        <v>2.5000000000000001E-2</v>
      </c>
      <c r="M44" s="60">
        <v>300</v>
      </c>
      <c r="N44" s="60" t="s">
        <v>944</v>
      </c>
      <c r="O44" s="576">
        <v>8.1000000000000003E-2</v>
      </c>
      <c r="P44" s="381" t="s">
        <v>914</v>
      </c>
      <c r="Q44" s="381">
        <v>162</v>
      </c>
      <c r="R44" s="381" t="s">
        <v>944</v>
      </c>
      <c r="S44" s="385">
        <f t="shared" si="1"/>
        <v>0.54</v>
      </c>
      <c r="T44" s="620" t="s">
        <v>944</v>
      </c>
    </row>
    <row r="45" spans="1:20" s="182" customFormat="1" ht="13.5" customHeight="1">
      <c r="A45" s="108" t="s">
        <v>906</v>
      </c>
      <c r="B45" s="74" t="s">
        <v>906</v>
      </c>
      <c r="C45" s="89">
        <v>2012</v>
      </c>
      <c r="D45" s="107" t="s">
        <v>1014</v>
      </c>
      <c r="E45" s="106">
        <v>1</v>
      </c>
      <c r="F45" s="74" t="s">
        <v>883</v>
      </c>
      <c r="G45" s="65" t="s">
        <v>880</v>
      </c>
      <c r="H45" s="64" t="s">
        <v>1042</v>
      </c>
      <c r="I45" s="67" t="s">
        <v>1157</v>
      </c>
      <c r="J45" s="197" t="s">
        <v>1231</v>
      </c>
      <c r="K45" s="96" t="s">
        <v>1046</v>
      </c>
      <c r="L45" s="621">
        <v>2.5000000000000001E-2</v>
      </c>
      <c r="M45" s="60">
        <v>300</v>
      </c>
      <c r="N45" s="60" t="s">
        <v>944</v>
      </c>
      <c r="O45" s="576">
        <v>6.7000000000000004E-2</v>
      </c>
      <c r="P45" s="381" t="s">
        <v>914</v>
      </c>
      <c r="Q45" s="381">
        <v>162</v>
      </c>
      <c r="R45" s="381" t="s">
        <v>944</v>
      </c>
      <c r="S45" s="385">
        <f t="shared" si="1"/>
        <v>0.54</v>
      </c>
      <c r="T45" s="620" t="s">
        <v>944</v>
      </c>
    </row>
    <row r="46" spans="1:20" s="93" customFormat="1" ht="13.5" customHeight="1">
      <c r="A46" s="65" t="s">
        <v>906</v>
      </c>
      <c r="B46" s="65" t="s">
        <v>906</v>
      </c>
      <c r="C46" s="64">
        <v>2012</v>
      </c>
      <c r="D46" s="162" t="s">
        <v>991</v>
      </c>
      <c r="E46" s="65">
        <v>1</v>
      </c>
      <c r="F46" s="65" t="s">
        <v>883</v>
      </c>
      <c r="G46" s="65" t="s">
        <v>880</v>
      </c>
      <c r="H46" s="64" t="s">
        <v>1042</v>
      </c>
      <c r="I46" s="65" t="s">
        <v>851</v>
      </c>
      <c r="J46" s="197" t="s">
        <v>1234</v>
      </c>
      <c r="K46" s="64" t="s">
        <v>1047</v>
      </c>
      <c r="L46" s="577">
        <v>2.5000000000000001E-2</v>
      </c>
      <c r="M46" s="65">
        <v>300</v>
      </c>
      <c r="N46" s="60" t="s">
        <v>944</v>
      </c>
      <c r="O46" s="576" t="s">
        <v>1236</v>
      </c>
      <c r="P46" s="381" t="s">
        <v>1102</v>
      </c>
      <c r="Q46" s="381">
        <v>346</v>
      </c>
      <c r="R46" s="381" t="s">
        <v>944</v>
      </c>
      <c r="S46" s="385">
        <f t="shared" si="1"/>
        <v>1.1533333333333333</v>
      </c>
      <c r="T46" s="620" t="s">
        <v>944</v>
      </c>
    </row>
    <row r="47" spans="1:20" s="93" customFormat="1" ht="13.5" customHeight="1">
      <c r="A47" s="65" t="s">
        <v>906</v>
      </c>
      <c r="B47" s="65" t="s">
        <v>906</v>
      </c>
      <c r="C47" s="64">
        <v>2012</v>
      </c>
      <c r="D47" s="162" t="s">
        <v>991</v>
      </c>
      <c r="E47" s="65">
        <v>1</v>
      </c>
      <c r="F47" s="65" t="s">
        <v>883</v>
      </c>
      <c r="G47" s="65" t="s">
        <v>880</v>
      </c>
      <c r="H47" s="64" t="s">
        <v>1042</v>
      </c>
      <c r="I47" s="195" t="s">
        <v>851</v>
      </c>
      <c r="J47" s="197" t="s">
        <v>864</v>
      </c>
      <c r="K47" s="64" t="s">
        <v>1047</v>
      </c>
      <c r="L47" s="578">
        <v>2.5000000000000001E-2</v>
      </c>
      <c r="M47" s="65">
        <v>300</v>
      </c>
      <c r="N47" s="60" t="s">
        <v>944</v>
      </c>
      <c r="O47" s="576">
        <v>4.0000000000000001E-3</v>
      </c>
      <c r="P47" s="381" t="s">
        <v>454</v>
      </c>
      <c r="Q47" s="381">
        <v>393</v>
      </c>
      <c r="R47" s="381" t="s">
        <v>944</v>
      </c>
      <c r="S47" s="385">
        <f t="shared" si="1"/>
        <v>1.31</v>
      </c>
      <c r="T47" s="620" t="s">
        <v>944</v>
      </c>
    </row>
    <row r="48" spans="1:20" s="93" customFormat="1" ht="13.5" customHeight="1">
      <c r="A48" s="65" t="s">
        <v>906</v>
      </c>
      <c r="B48" s="65" t="s">
        <v>906</v>
      </c>
      <c r="C48" s="64">
        <v>2012</v>
      </c>
      <c r="D48" s="41" t="s">
        <v>991</v>
      </c>
      <c r="E48" s="65">
        <v>1</v>
      </c>
      <c r="F48" s="65" t="s">
        <v>883</v>
      </c>
      <c r="G48" s="65" t="s">
        <v>880</v>
      </c>
      <c r="H48" s="64" t="s">
        <v>1042</v>
      </c>
      <c r="I48" s="195" t="s">
        <v>851</v>
      </c>
      <c r="J48" s="197" t="s">
        <v>1228</v>
      </c>
      <c r="K48" s="64" t="s">
        <v>1047</v>
      </c>
      <c r="L48" s="578">
        <v>2.5000000000000001E-2</v>
      </c>
      <c r="M48" s="65">
        <v>300</v>
      </c>
      <c r="N48" s="60" t="s">
        <v>944</v>
      </c>
      <c r="O48" s="576">
        <v>9.5000000000000001E-2</v>
      </c>
      <c r="P48" s="381" t="s">
        <v>914</v>
      </c>
      <c r="Q48" s="381">
        <v>393</v>
      </c>
      <c r="R48" s="381" t="s">
        <v>944</v>
      </c>
      <c r="S48" s="385">
        <f t="shared" si="1"/>
        <v>1.31</v>
      </c>
      <c r="T48" s="620" t="s">
        <v>944</v>
      </c>
    </row>
    <row r="49" spans="1:20" s="93" customFormat="1" ht="13.5" customHeight="1">
      <c r="A49" s="65" t="s">
        <v>906</v>
      </c>
      <c r="B49" s="65" t="s">
        <v>906</v>
      </c>
      <c r="C49" s="64">
        <v>2012</v>
      </c>
      <c r="D49" s="41" t="s">
        <v>991</v>
      </c>
      <c r="E49" s="65">
        <v>1</v>
      </c>
      <c r="F49" s="65" t="s">
        <v>883</v>
      </c>
      <c r="G49" s="65" t="s">
        <v>880</v>
      </c>
      <c r="H49" s="64" t="s">
        <v>1042</v>
      </c>
      <c r="I49" s="65" t="s">
        <v>851</v>
      </c>
      <c r="J49" s="197" t="s">
        <v>1231</v>
      </c>
      <c r="K49" s="64" t="s">
        <v>1047</v>
      </c>
      <c r="L49" s="577">
        <v>2.5000000000000001E-2</v>
      </c>
      <c r="M49" s="65">
        <v>3000</v>
      </c>
      <c r="N49" s="60" t="s">
        <v>944</v>
      </c>
      <c r="O49" s="576">
        <v>6.3E-2</v>
      </c>
      <c r="P49" s="381" t="s">
        <v>914</v>
      </c>
      <c r="Q49" s="381">
        <v>393</v>
      </c>
      <c r="R49" s="381" t="s">
        <v>944</v>
      </c>
      <c r="S49" s="385">
        <f t="shared" si="1"/>
        <v>0.13100000000000001</v>
      </c>
      <c r="T49" s="620" t="s">
        <v>944</v>
      </c>
    </row>
    <row r="50" spans="1:20" s="93" customFormat="1" ht="13.5" customHeight="1">
      <c r="A50" s="65" t="s">
        <v>906</v>
      </c>
      <c r="B50" s="65" t="s">
        <v>906</v>
      </c>
      <c r="C50" s="96">
        <v>2012</v>
      </c>
      <c r="D50" s="162" t="s">
        <v>989</v>
      </c>
      <c r="E50" s="65">
        <v>1</v>
      </c>
      <c r="F50" s="65" t="s">
        <v>883</v>
      </c>
      <c r="G50" s="64" t="s">
        <v>880</v>
      </c>
      <c r="H50" s="64" t="s">
        <v>1042</v>
      </c>
      <c r="I50" s="195" t="s">
        <v>851</v>
      </c>
      <c r="J50" s="197" t="s">
        <v>1234</v>
      </c>
      <c r="K50" s="64" t="s">
        <v>1047</v>
      </c>
      <c r="L50" s="577">
        <v>2.5000000000000001E-2</v>
      </c>
      <c r="M50" s="65">
        <v>50</v>
      </c>
      <c r="N50" s="60" t="s">
        <v>944</v>
      </c>
      <c r="O50" s="576" t="s">
        <v>1102</v>
      </c>
      <c r="P50" s="381" t="s">
        <v>944</v>
      </c>
      <c r="Q50" s="381">
        <v>3</v>
      </c>
      <c r="R50" s="381" t="s">
        <v>944</v>
      </c>
      <c r="S50" s="385">
        <f t="shared" si="1"/>
        <v>0.06</v>
      </c>
      <c r="T50" s="620" t="s">
        <v>944</v>
      </c>
    </row>
    <row r="51" spans="1:20" s="93" customFormat="1" ht="13.5" customHeight="1">
      <c r="A51" s="65" t="s">
        <v>906</v>
      </c>
      <c r="B51" s="65" t="s">
        <v>906</v>
      </c>
      <c r="C51" s="96">
        <v>2012</v>
      </c>
      <c r="D51" s="162" t="s">
        <v>989</v>
      </c>
      <c r="E51" s="65">
        <v>1</v>
      </c>
      <c r="F51" s="65" t="s">
        <v>883</v>
      </c>
      <c r="G51" s="64" t="s">
        <v>880</v>
      </c>
      <c r="H51" s="64" t="s">
        <v>1042</v>
      </c>
      <c r="I51" s="195" t="s">
        <v>851</v>
      </c>
      <c r="J51" s="197" t="s">
        <v>864</v>
      </c>
      <c r="K51" s="64" t="s">
        <v>1047</v>
      </c>
      <c r="L51" s="577">
        <v>2.5000000000000001E-2</v>
      </c>
      <c r="M51" s="65">
        <v>50</v>
      </c>
      <c r="N51" s="60" t="s">
        <v>944</v>
      </c>
      <c r="O51" s="576" t="s">
        <v>1102</v>
      </c>
      <c r="P51" s="381" t="s">
        <v>944</v>
      </c>
      <c r="Q51" s="381">
        <v>3</v>
      </c>
      <c r="R51" s="381" t="s">
        <v>944</v>
      </c>
      <c r="S51" s="385">
        <f t="shared" si="1"/>
        <v>0.06</v>
      </c>
      <c r="T51" s="620" t="s">
        <v>944</v>
      </c>
    </row>
    <row r="52" spans="1:20" s="93" customFormat="1" ht="13.5" customHeight="1">
      <c r="A52" s="65" t="s">
        <v>906</v>
      </c>
      <c r="B52" s="65" t="s">
        <v>906</v>
      </c>
      <c r="C52" s="96">
        <v>2012</v>
      </c>
      <c r="D52" s="162" t="s">
        <v>989</v>
      </c>
      <c r="E52" s="65">
        <v>1</v>
      </c>
      <c r="F52" s="65" t="s">
        <v>883</v>
      </c>
      <c r="G52" s="64" t="s">
        <v>880</v>
      </c>
      <c r="H52" s="64" t="s">
        <v>1042</v>
      </c>
      <c r="I52" s="195" t="s">
        <v>851</v>
      </c>
      <c r="J52" s="197" t="s">
        <v>1228</v>
      </c>
      <c r="K52" s="64" t="s">
        <v>1047</v>
      </c>
      <c r="L52" s="577">
        <v>2.5000000000000001E-2</v>
      </c>
      <c r="M52" s="65">
        <v>50</v>
      </c>
      <c r="N52" s="60" t="s">
        <v>944</v>
      </c>
      <c r="O52" s="576" t="s">
        <v>1102</v>
      </c>
      <c r="P52" s="381" t="s">
        <v>944</v>
      </c>
      <c r="Q52" s="572">
        <v>3</v>
      </c>
      <c r="R52" s="381" t="s">
        <v>944</v>
      </c>
      <c r="S52" s="385">
        <f t="shared" si="1"/>
        <v>0.06</v>
      </c>
      <c r="T52" s="620" t="s">
        <v>944</v>
      </c>
    </row>
    <row r="53" spans="1:20" s="93" customFormat="1" ht="13.5" customHeight="1">
      <c r="A53" s="65" t="s">
        <v>906</v>
      </c>
      <c r="B53" s="65" t="s">
        <v>906</v>
      </c>
      <c r="C53" s="64">
        <v>2012</v>
      </c>
      <c r="D53" s="164" t="s">
        <v>989</v>
      </c>
      <c r="E53" s="65">
        <v>1</v>
      </c>
      <c r="F53" s="65" t="s">
        <v>883</v>
      </c>
      <c r="G53" s="64" t="s">
        <v>880</v>
      </c>
      <c r="H53" s="64" t="s">
        <v>1042</v>
      </c>
      <c r="I53" s="195" t="s">
        <v>851</v>
      </c>
      <c r="J53" s="197" t="s">
        <v>1231</v>
      </c>
      <c r="K53" s="64" t="s">
        <v>1047</v>
      </c>
      <c r="L53" s="577">
        <v>2.5000000000000001E-2</v>
      </c>
      <c r="M53" s="65">
        <v>50</v>
      </c>
      <c r="N53" s="60" t="s">
        <v>944</v>
      </c>
      <c r="O53" s="576" t="s">
        <v>1102</v>
      </c>
      <c r="P53" s="381" t="s">
        <v>944</v>
      </c>
      <c r="Q53" s="381">
        <v>3</v>
      </c>
      <c r="R53" s="381" t="s">
        <v>944</v>
      </c>
      <c r="S53" s="385">
        <f t="shared" si="1"/>
        <v>0.06</v>
      </c>
      <c r="T53" s="620" t="s">
        <v>944</v>
      </c>
    </row>
    <row r="54" spans="1:20" s="93" customFormat="1" ht="13.5" customHeight="1">
      <c r="A54" s="65" t="s">
        <v>906</v>
      </c>
      <c r="B54" s="65" t="s">
        <v>906</v>
      </c>
      <c r="C54" s="96">
        <v>2012</v>
      </c>
      <c r="D54" s="162" t="s">
        <v>992</v>
      </c>
      <c r="E54" s="65">
        <v>2</v>
      </c>
      <c r="F54" s="65" t="s">
        <v>883</v>
      </c>
      <c r="G54" s="64" t="s">
        <v>880</v>
      </c>
      <c r="H54" s="64" t="s">
        <v>1042</v>
      </c>
      <c r="I54" s="195" t="s">
        <v>851</v>
      </c>
      <c r="J54" s="197" t="s">
        <v>864</v>
      </c>
      <c r="K54" s="65" t="s">
        <v>1046</v>
      </c>
      <c r="L54" s="578">
        <v>0.125</v>
      </c>
      <c r="M54" s="65">
        <v>300</v>
      </c>
      <c r="N54" s="60" t="s">
        <v>944</v>
      </c>
      <c r="O54" s="576">
        <v>0.01</v>
      </c>
      <c r="P54" s="381" t="s">
        <v>454</v>
      </c>
      <c r="Q54" s="381">
        <v>444</v>
      </c>
      <c r="R54" s="381" t="s">
        <v>944</v>
      </c>
      <c r="S54" s="385">
        <f t="shared" si="1"/>
        <v>1.48</v>
      </c>
      <c r="T54" s="620" t="s">
        <v>944</v>
      </c>
    </row>
    <row r="55" spans="1:20" s="93" customFormat="1" ht="13.5" customHeight="1">
      <c r="A55" s="65" t="s">
        <v>906</v>
      </c>
      <c r="B55" s="65" t="s">
        <v>906</v>
      </c>
      <c r="C55" s="96">
        <v>2012</v>
      </c>
      <c r="D55" s="162" t="s">
        <v>992</v>
      </c>
      <c r="E55" s="65">
        <v>2</v>
      </c>
      <c r="F55" s="65" t="s">
        <v>883</v>
      </c>
      <c r="G55" s="64" t="s">
        <v>880</v>
      </c>
      <c r="H55" s="64" t="s">
        <v>1042</v>
      </c>
      <c r="I55" s="195" t="s">
        <v>851</v>
      </c>
      <c r="J55" s="197" t="s">
        <v>1228</v>
      </c>
      <c r="K55" s="65" t="s">
        <v>1046</v>
      </c>
      <c r="L55" s="578">
        <v>0.125</v>
      </c>
      <c r="M55" s="65">
        <v>300</v>
      </c>
      <c r="N55" s="60" t="s">
        <v>944</v>
      </c>
      <c r="O55" s="576">
        <v>6.7000000000000004E-2</v>
      </c>
      <c r="P55" s="381" t="s">
        <v>454</v>
      </c>
      <c r="Q55" s="381">
        <v>444</v>
      </c>
      <c r="R55" s="381" t="s">
        <v>944</v>
      </c>
      <c r="S55" s="385">
        <f t="shared" si="1"/>
        <v>1.48</v>
      </c>
      <c r="T55" s="620" t="s">
        <v>944</v>
      </c>
    </row>
    <row r="56" spans="1:20" s="93" customFormat="1" ht="13.5" customHeight="1">
      <c r="A56" s="65" t="s">
        <v>906</v>
      </c>
      <c r="B56" s="65" t="s">
        <v>906</v>
      </c>
      <c r="C56" s="96">
        <v>2012</v>
      </c>
      <c r="D56" s="162" t="s">
        <v>992</v>
      </c>
      <c r="E56" s="65">
        <v>2</v>
      </c>
      <c r="F56" s="65" t="s">
        <v>883</v>
      </c>
      <c r="G56" s="64" t="s">
        <v>880</v>
      </c>
      <c r="H56" s="64" t="s">
        <v>1042</v>
      </c>
      <c r="I56" s="195" t="s">
        <v>851</v>
      </c>
      <c r="J56" s="197" t="s">
        <v>1231</v>
      </c>
      <c r="K56" s="65" t="s">
        <v>1046</v>
      </c>
      <c r="L56" s="578">
        <v>0.125</v>
      </c>
      <c r="M56" s="65">
        <v>300</v>
      </c>
      <c r="N56" s="60" t="s">
        <v>944</v>
      </c>
      <c r="O56" s="576">
        <v>6.2E-2</v>
      </c>
      <c r="P56" s="381" t="s">
        <v>454</v>
      </c>
      <c r="Q56" s="381">
        <v>444</v>
      </c>
      <c r="R56" s="381" t="s">
        <v>944</v>
      </c>
      <c r="S56" s="385">
        <f t="shared" si="1"/>
        <v>1.48</v>
      </c>
      <c r="T56" s="620" t="s">
        <v>944</v>
      </c>
    </row>
    <row r="57" spans="1:20" s="93" customFormat="1" ht="13.5" customHeight="1">
      <c r="A57" s="65" t="s">
        <v>906</v>
      </c>
      <c r="B57" s="65" t="s">
        <v>906</v>
      </c>
      <c r="C57" s="64">
        <v>2012</v>
      </c>
      <c r="D57" s="41" t="s">
        <v>993</v>
      </c>
      <c r="E57" s="65">
        <v>1</v>
      </c>
      <c r="F57" s="65" t="s">
        <v>883</v>
      </c>
      <c r="G57" s="64" t="s">
        <v>880</v>
      </c>
      <c r="H57" s="64" t="s">
        <v>1042</v>
      </c>
      <c r="I57" s="195" t="s">
        <v>851</v>
      </c>
      <c r="J57" s="197" t="s">
        <v>1234</v>
      </c>
      <c r="K57" s="64" t="s">
        <v>1048</v>
      </c>
      <c r="L57" s="578">
        <v>2.5000000000000001E-2</v>
      </c>
      <c r="M57" s="65">
        <v>250</v>
      </c>
      <c r="N57" s="60" t="s">
        <v>944</v>
      </c>
      <c r="O57" s="576" t="s">
        <v>1238</v>
      </c>
      <c r="P57" s="381" t="s">
        <v>1102</v>
      </c>
      <c r="Q57" s="381">
        <v>465</v>
      </c>
      <c r="R57" s="381" t="s">
        <v>944</v>
      </c>
      <c r="S57" s="385">
        <f t="shared" si="1"/>
        <v>1.86</v>
      </c>
      <c r="T57" s="620" t="s">
        <v>944</v>
      </c>
    </row>
    <row r="58" spans="1:20" s="93" customFormat="1" ht="13.5" customHeight="1">
      <c r="A58" s="65" t="s">
        <v>906</v>
      </c>
      <c r="B58" s="65" t="s">
        <v>906</v>
      </c>
      <c r="C58" s="64">
        <v>2012</v>
      </c>
      <c r="D58" s="162" t="s">
        <v>993</v>
      </c>
      <c r="E58" s="65">
        <v>1</v>
      </c>
      <c r="F58" s="65" t="s">
        <v>883</v>
      </c>
      <c r="G58" s="64" t="s">
        <v>880</v>
      </c>
      <c r="H58" s="64" t="s">
        <v>1042</v>
      </c>
      <c r="I58" s="195" t="s">
        <v>851</v>
      </c>
      <c r="J58" s="197" t="s">
        <v>864</v>
      </c>
      <c r="K58" s="64" t="s">
        <v>1048</v>
      </c>
      <c r="L58" s="578">
        <v>2.5000000000000001E-2</v>
      </c>
      <c r="M58" s="65">
        <v>100</v>
      </c>
      <c r="N58" s="60" t="s">
        <v>944</v>
      </c>
      <c r="O58" s="576" t="s">
        <v>1102</v>
      </c>
      <c r="P58" s="381" t="s">
        <v>944</v>
      </c>
      <c r="Q58" s="381">
        <v>0</v>
      </c>
      <c r="R58" s="381" t="s">
        <v>944</v>
      </c>
      <c r="S58" s="385">
        <f t="shared" si="1"/>
        <v>0</v>
      </c>
      <c r="T58" s="620" t="s">
        <v>944</v>
      </c>
    </row>
    <row r="59" spans="1:20" s="93" customFormat="1" ht="13.5" customHeight="1">
      <c r="A59" s="65" t="s">
        <v>906</v>
      </c>
      <c r="B59" s="65" t="s">
        <v>906</v>
      </c>
      <c r="C59" s="64">
        <v>2012</v>
      </c>
      <c r="D59" s="162" t="s">
        <v>993</v>
      </c>
      <c r="E59" s="65">
        <v>1</v>
      </c>
      <c r="F59" s="65" t="s">
        <v>883</v>
      </c>
      <c r="G59" s="64" t="s">
        <v>880</v>
      </c>
      <c r="H59" s="64" t="s">
        <v>1042</v>
      </c>
      <c r="I59" s="195" t="s">
        <v>851</v>
      </c>
      <c r="J59" s="197" t="s">
        <v>1228</v>
      </c>
      <c r="K59" s="64" t="s">
        <v>1048</v>
      </c>
      <c r="L59" s="578">
        <v>2.5000000000000001E-2</v>
      </c>
      <c r="M59" s="65">
        <v>100</v>
      </c>
      <c r="N59" s="60" t="s">
        <v>944</v>
      </c>
      <c r="O59" s="576" t="s">
        <v>1102</v>
      </c>
      <c r="P59" s="381" t="s">
        <v>944</v>
      </c>
      <c r="Q59" s="381">
        <v>1</v>
      </c>
      <c r="R59" s="381" t="s">
        <v>944</v>
      </c>
      <c r="S59" s="385">
        <f t="shared" si="1"/>
        <v>0.01</v>
      </c>
      <c r="T59" s="620" t="s">
        <v>944</v>
      </c>
    </row>
    <row r="60" spans="1:20" s="93" customFormat="1" ht="13.5" customHeight="1">
      <c r="A60" s="65" t="s">
        <v>906</v>
      </c>
      <c r="B60" s="65" t="s">
        <v>906</v>
      </c>
      <c r="C60" s="64">
        <v>2012</v>
      </c>
      <c r="D60" s="162" t="s">
        <v>993</v>
      </c>
      <c r="E60" s="65">
        <v>1</v>
      </c>
      <c r="F60" s="65" t="s">
        <v>883</v>
      </c>
      <c r="G60" s="64" t="s">
        <v>880</v>
      </c>
      <c r="H60" s="64" t="s">
        <v>1042</v>
      </c>
      <c r="I60" s="195" t="s">
        <v>851</v>
      </c>
      <c r="J60" s="197" t="s">
        <v>1231</v>
      </c>
      <c r="K60" s="64" t="s">
        <v>1048</v>
      </c>
      <c r="L60" s="578">
        <v>2.5000000000000001E-2</v>
      </c>
      <c r="M60" s="65">
        <v>100</v>
      </c>
      <c r="N60" s="60" t="s">
        <v>944</v>
      </c>
      <c r="O60" s="576">
        <v>2.3E-2</v>
      </c>
      <c r="P60" s="381" t="s">
        <v>454</v>
      </c>
      <c r="Q60" s="381">
        <v>465</v>
      </c>
      <c r="R60" s="381" t="s">
        <v>944</v>
      </c>
      <c r="S60" s="385">
        <f t="shared" si="1"/>
        <v>4.6500000000000004</v>
      </c>
      <c r="T60" s="620" t="s">
        <v>944</v>
      </c>
    </row>
    <row r="61" spans="1:20" s="93" customFormat="1" ht="13.5" customHeight="1">
      <c r="A61" s="65" t="s">
        <v>906</v>
      </c>
      <c r="B61" s="65" t="s">
        <v>906</v>
      </c>
      <c r="C61" s="64">
        <v>2012</v>
      </c>
      <c r="D61" s="164" t="s">
        <v>994</v>
      </c>
      <c r="E61" s="65">
        <v>1</v>
      </c>
      <c r="F61" s="65" t="s">
        <v>883</v>
      </c>
      <c r="G61" s="64" t="s">
        <v>880</v>
      </c>
      <c r="H61" s="64" t="s">
        <v>1042</v>
      </c>
      <c r="I61" s="195" t="s">
        <v>851</v>
      </c>
      <c r="J61" s="197" t="s">
        <v>1234</v>
      </c>
      <c r="K61" s="64" t="s">
        <v>1048</v>
      </c>
      <c r="L61" s="578">
        <v>2.5000000000000001E-2</v>
      </c>
      <c r="M61" s="65">
        <v>150</v>
      </c>
      <c r="N61" s="60" t="s">
        <v>944</v>
      </c>
      <c r="O61" s="576" t="s">
        <v>1238</v>
      </c>
      <c r="P61" s="381" t="s">
        <v>1102</v>
      </c>
      <c r="Q61" s="384">
        <v>147</v>
      </c>
      <c r="R61" s="381" t="s">
        <v>944</v>
      </c>
      <c r="S61" s="385">
        <f t="shared" si="1"/>
        <v>0.98</v>
      </c>
      <c r="T61" s="620" t="s">
        <v>944</v>
      </c>
    </row>
    <row r="62" spans="1:20" s="93" customFormat="1" ht="13.5" customHeight="1">
      <c r="A62" s="65" t="s">
        <v>906</v>
      </c>
      <c r="B62" s="65" t="s">
        <v>906</v>
      </c>
      <c r="C62" s="64">
        <v>2012</v>
      </c>
      <c r="D62" s="164" t="s">
        <v>994</v>
      </c>
      <c r="E62" s="65">
        <v>1</v>
      </c>
      <c r="F62" s="65" t="s">
        <v>883</v>
      </c>
      <c r="G62" s="64" t="s">
        <v>880</v>
      </c>
      <c r="H62" s="64" t="s">
        <v>1042</v>
      </c>
      <c r="I62" s="195" t="s">
        <v>851</v>
      </c>
      <c r="J62" s="197" t="s">
        <v>864</v>
      </c>
      <c r="K62" s="64" t="s">
        <v>1048</v>
      </c>
      <c r="L62" s="578">
        <v>2.5000000000000001E-2</v>
      </c>
      <c r="M62" s="65">
        <v>100</v>
      </c>
      <c r="N62" s="60" t="s">
        <v>944</v>
      </c>
      <c r="O62" s="576" t="s">
        <v>1102</v>
      </c>
      <c r="P62" s="381" t="s">
        <v>944</v>
      </c>
      <c r="Q62" s="384">
        <v>0</v>
      </c>
      <c r="R62" s="381" t="s">
        <v>944</v>
      </c>
      <c r="S62" s="385">
        <f t="shared" si="1"/>
        <v>0</v>
      </c>
      <c r="T62" s="620" t="s">
        <v>944</v>
      </c>
    </row>
    <row r="63" spans="1:20" s="93" customFormat="1" ht="13.5" customHeight="1">
      <c r="A63" s="65" t="s">
        <v>906</v>
      </c>
      <c r="B63" s="65" t="s">
        <v>906</v>
      </c>
      <c r="C63" s="64">
        <v>2012</v>
      </c>
      <c r="D63" s="164" t="s">
        <v>994</v>
      </c>
      <c r="E63" s="65">
        <v>1</v>
      </c>
      <c r="F63" s="65" t="s">
        <v>883</v>
      </c>
      <c r="G63" s="64" t="s">
        <v>880</v>
      </c>
      <c r="H63" s="64" t="s">
        <v>1042</v>
      </c>
      <c r="I63" s="195" t="s">
        <v>851</v>
      </c>
      <c r="J63" s="197" t="s">
        <v>1228</v>
      </c>
      <c r="K63" s="64" t="s">
        <v>1048</v>
      </c>
      <c r="L63" s="578">
        <v>2.5000000000000001E-2</v>
      </c>
      <c r="M63" s="65">
        <v>100</v>
      </c>
      <c r="N63" s="60" t="s">
        <v>944</v>
      </c>
      <c r="O63" s="576" t="s">
        <v>1102</v>
      </c>
      <c r="P63" s="381" t="s">
        <v>944</v>
      </c>
      <c r="Q63" s="384">
        <v>0</v>
      </c>
      <c r="R63" s="381" t="s">
        <v>944</v>
      </c>
      <c r="S63" s="385">
        <f t="shared" si="1"/>
        <v>0</v>
      </c>
      <c r="T63" s="620" t="s">
        <v>944</v>
      </c>
    </row>
    <row r="64" spans="1:20" s="93" customFormat="1" ht="13.5" customHeight="1">
      <c r="A64" s="65" t="s">
        <v>906</v>
      </c>
      <c r="B64" s="65" t="s">
        <v>906</v>
      </c>
      <c r="C64" s="64">
        <v>2012</v>
      </c>
      <c r="D64" s="164" t="s">
        <v>994</v>
      </c>
      <c r="E64" s="65">
        <v>1</v>
      </c>
      <c r="F64" s="65" t="s">
        <v>883</v>
      </c>
      <c r="G64" s="64" t="s">
        <v>880</v>
      </c>
      <c r="H64" s="64" t="s">
        <v>1042</v>
      </c>
      <c r="I64" s="195" t="s">
        <v>851</v>
      </c>
      <c r="J64" s="197" t="s">
        <v>1231</v>
      </c>
      <c r="K64" s="64" t="s">
        <v>1048</v>
      </c>
      <c r="L64" s="578">
        <v>2.5000000000000001E-2</v>
      </c>
      <c r="M64" s="65">
        <v>100</v>
      </c>
      <c r="N64" s="60" t="s">
        <v>944</v>
      </c>
      <c r="O64" s="576">
        <v>5.3999999999999999E-2</v>
      </c>
      <c r="P64" s="381" t="s">
        <v>914</v>
      </c>
      <c r="Q64" s="384">
        <v>149</v>
      </c>
      <c r="R64" s="381" t="s">
        <v>944</v>
      </c>
      <c r="S64" s="385">
        <f t="shared" si="1"/>
        <v>1.49</v>
      </c>
      <c r="T64" s="620" t="s">
        <v>944</v>
      </c>
    </row>
    <row r="65" spans="1:20" s="93" customFormat="1" ht="13.5" customHeight="1">
      <c r="A65" s="65" t="s">
        <v>906</v>
      </c>
      <c r="B65" s="65" t="s">
        <v>906</v>
      </c>
      <c r="C65" s="64">
        <v>2012</v>
      </c>
      <c r="D65" s="162" t="s">
        <v>967</v>
      </c>
      <c r="E65" s="65">
        <v>1</v>
      </c>
      <c r="F65" s="65" t="s">
        <v>883</v>
      </c>
      <c r="G65" s="64" t="s">
        <v>880</v>
      </c>
      <c r="H65" s="64" t="s">
        <v>1042</v>
      </c>
      <c r="I65" s="195" t="s">
        <v>851</v>
      </c>
      <c r="J65" s="197" t="s">
        <v>1234</v>
      </c>
      <c r="K65" s="64" t="s">
        <v>1047</v>
      </c>
      <c r="L65" s="577">
        <v>2.5000000000000001E-2</v>
      </c>
      <c r="M65" s="65">
        <v>1400</v>
      </c>
      <c r="N65" s="60" t="s">
        <v>944</v>
      </c>
      <c r="O65" s="576" t="s">
        <v>1236</v>
      </c>
      <c r="P65" s="381" t="s">
        <v>1102</v>
      </c>
      <c r="Q65" s="384">
        <v>1427</v>
      </c>
      <c r="R65" s="381" t="s">
        <v>944</v>
      </c>
      <c r="S65" s="385">
        <f t="shared" si="1"/>
        <v>1.0192857142857144</v>
      </c>
      <c r="T65" s="620" t="s">
        <v>944</v>
      </c>
    </row>
    <row r="66" spans="1:20" s="93" customFormat="1" ht="13.5" customHeight="1">
      <c r="A66" s="65" t="s">
        <v>906</v>
      </c>
      <c r="B66" s="65" t="s">
        <v>906</v>
      </c>
      <c r="C66" s="64">
        <v>2012</v>
      </c>
      <c r="D66" s="162" t="s">
        <v>967</v>
      </c>
      <c r="E66" s="65">
        <v>1</v>
      </c>
      <c r="F66" s="65" t="s">
        <v>883</v>
      </c>
      <c r="G66" s="64" t="s">
        <v>880</v>
      </c>
      <c r="H66" s="64" t="s">
        <v>1042</v>
      </c>
      <c r="I66" s="195" t="s">
        <v>851</v>
      </c>
      <c r="J66" s="197" t="s">
        <v>864</v>
      </c>
      <c r="K66" s="64" t="s">
        <v>1047</v>
      </c>
      <c r="L66" s="577">
        <v>2.5000000000000001E-2</v>
      </c>
      <c r="M66" s="65">
        <v>2000</v>
      </c>
      <c r="N66" s="60" t="s">
        <v>944</v>
      </c>
      <c r="O66" s="576">
        <v>2.4E-2</v>
      </c>
      <c r="P66" s="381" t="s">
        <v>454</v>
      </c>
      <c r="Q66" s="384">
        <v>1050</v>
      </c>
      <c r="R66" s="381" t="s">
        <v>944</v>
      </c>
      <c r="S66" s="385">
        <f t="shared" si="1"/>
        <v>0.52500000000000002</v>
      </c>
      <c r="T66" s="620" t="s">
        <v>944</v>
      </c>
    </row>
    <row r="67" spans="1:20" s="93" customFormat="1" ht="13.5" customHeight="1">
      <c r="A67" s="65" t="s">
        <v>906</v>
      </c>
      <c r="B67" s="65" t="s">
        <v>906</v>
      </c>
      <c r="C67" s="64">
        <v>2012</v>
      </c>
      <c r="D67" s="162" t="s">
        <v>967</v>
      </c>
      <c r="E67" s="65">
        <v>1</v>
      </c>
      <c r="F67" s="65" t="s">
        <v>883</v>
      </c>
      <c r="G67" s="64" t="s">
        <v>880</v>
      </c>
      <c r="H67" s="64" t="s">
        <v>1042</v>
      </c>
      <c r="I67" s="195" t="s">
        <v>851</v>
      </c>
      <c r="J67" s="197" t="s">
        <v>1228</v>
      </c>
      <c r="K67" s="64" t="s">
        <v>1047</v>
      </c>
      <c r="L67" s="577">
        <v>2.5000000000000001E-2</v>
      </c>
      <c r="M67" s="65">
        <v>2000</v>
      </c>
      <c r="N67" s="60" t="s">
        <v>944</v>
      </c>
      <c r="O67" s="576">
        <v>5.1999999999999998E-2</v>
      </c>
      <c r="P67" s="381" t="s">
        <v>914</v>
      </c>
      <c r="Q67" s="384">
        <v>1227</v>
      </c>
      <c r="R67" s="381" t="s">
        <v>944</v>
      </c>
      <c r="S67" s="385">
        <f t="shared" si="1"/>
        <v>0.61350000000000005</v>
      </c>
      <c r="T67" s="620" t="s">
        <v>944</v>
      </c>
    </row>
    <row r="68" spans="1:20" s="93" customFormat="1" ht="13.5" customHeight="1">
      <c r="A68" s="65" t="s">
        <v>906</v>
      </c>
      <c r="B68" s="65" t="s">
        <v>906</v>
      </c>
      <c r="C68" s="64">
        <v>2012</v>
      </c>
      <c r="D68" s="162" t="s">
        <v>967</v>
      </c>
      <c r="E68" s="65">
        <v>1</v>
      </c>
      <c r="F68" s="65" t="s">
        <v>883</v>
      </c>
      <c r="G68" s="64" t="s">
        <v>880</v>
      </c>
      <c r="H68" s="64" t="s">
        <v>1042</v>
      </c>
      <c r="I68" s="195" t="s">
        <v>851</v>
      </c>
      <c r="J68" s="197" t="s">
        <v>1231</v>
      </c>
      <c r="K68" s="64" t="s">
        <v>1047</v>
      </c>
      <c r="L68" s="577">
        <v>2.5000000000000001E-2</v>
      </c>
      <c r="M68" s="65">
        <v>2000</v>
      </c>
      <c r="N68" s="60" t="s">
        <v>944</v>
      </c>
      <c r="O68" s="576">
        <v>0.03</v>
      </c>
      <c r="P68" s="381" t="s">
        <v>914</v>
      </c>
      <c r="Q68" s="384">
        <v>1360</v>
      </c>
      <c r="R68" s="381" t="s">
        <v>944</v>
      </c>
      <c r="S68" s="385">
        <f t="shared" si="1"/>
        <v>0.68</v>
      </c>
      <c r="T68" s="620" t="s">
        <v>944</v>
      </c>
    </row>
    <row r="69" spans="1:20" s="93" customFormat="1" ht="13.5" customHeight="1">
      <c r="A69" s="65" t="s">
        <v>906</v>
      </c>
      <c r="B69" s="65" t="s">
        <v>906</v>
      </c>
      <c r="C69" s="64">
        <v>2012</v>
      </c>
      <c r="D69" s="162" t="s">
        <v>995</v>
      </c>
      <c r="E69" s="65">
        <v>1</v>
      </c>
      <c r="F69" s="65" t="s">
        <v>883</v>
      </c>
      <c r="G69" s="64" t="s">
        <v>880</v>
      </c>
      <c r="H69" s="64" t="s">
        <v>1042</v>
      </c>
      <c r="I69" s="195" t="s">
        <v>852</v>
      </c>
      <c r="J69" s="197" t="s">
        <v>1234</v>
      </c>
      <c r="K69" s="64" t="s">
        <v>1047</v>
      </c>
      <c r="L69" s="578">
        <v>2.5000000000000001E-2</v>
      </c>
      <c r="M69" s="65">
        <v>800</v>
      </c>
      <c r="N69" s="60" t="s">
        <v>944</v>
      </c>
      <c r="O69" s="576">
        <v>8.7999999999999995E-2</v>
      </c>
      <c r="P69" s="381" t="s">
        <v>914</v>
      </c>
      <c r="Q69" s="384">
        <v>1524</v>
      </c>
      <c r="R69" s="381" t="s">
        <v>944</v>
      </c>
      <c r="S69" s="385">
        <f t="shared" si="1"/>
        <v>1.905</v>
      </c>
      <c r="T69" s="620" t="s">
        <v>944</v>
      </c>
    </row>
    <row r="70" spans="1:20" s="93" customFormat="1" ht="13.5" customHeight="1">
      <c r="A70" s="65" t="s">
        <v>906</v>
      </c>
      <c r="B70" s="65" t="s">
        <v>906</v>
      </c>
      <c r="C70" s="64">
        <v>2012</v>
      </c>
      <c r="D70" s="162" t="s">
        <v>995</v>
      </c>
      <c r="E70" s="65">
        <v>1</v>
      </c>
      <c r="F70" s="65" t="s">
        <v>883</v>
      </c>
      <c r="G70" s="64" t="s">
        <v>880</v>
      </c>
      <c r="H70" s="64" t="s">
        <v>1042</v>
      </c>
      <c r="I70" s="195" t="s">
        <v>852</v>
      </c>
      <c r="J70" s="197" t="s">
        <v>864</v>
      </c>
      <c r="K70" s="64" t="s">
        <v>1047</v>
      </c>
      <c r="L70" s="578">
        <v>2.5000000000000001E-2</v>
      </c>
      <c r="M70" s="65">
        <v>1000</v>
      </c>
      <c r="N70" s="60" t="s">
        <v>944</v>
      </c>
      <c r="O70" s="576">
        <v>1.0999999999999999E-2</v>
      </c>
      <c r="P70" s="381" t="s">
        <v>454</v>
      </c>
      <c r="Q70" s="384">
        <v>1396</v>
      </c>
      <c r="R70" s="381" t="s">
        <v>944</v>
      </c>
      <c r="S70" s="385">
        <f t="shared" si="1"/>
        <v>1.3959999999999999</v>
      </c>
      <c r="T70" s="620" t="s">
        <v>944</v>
      </c>
    </row>
    <row r="71" spans="1:20" s="93" customFormat="1" ht="13.5" customHeight="1">
      <c r="A71" s="65" t="s">
        <v>906</v>
      </c>
      <c r="B71" s="65" t="s">
        <v>906</v>
      </c>
      <c r="C71" s="64">
        <v>2012</v>
      </c>
      <c r="D71" s="162" t="s">
        <v>995</v>
      </c>
      <c r="E71" s="65">
        <v>1</v>
      </c>
      <c r="F71" s="65" t="s">
        <v>883</v>
      </c>
      <c r="G71" s="64" t="s">
        <v>880</v>
      </c>
      <c r="H71" s="64" t="s">
        <v>1042</v>
      </c>
      <c r="I71" s="195" t="s">
        <v>852</v>
      </c>
      <c r="J71" s="197" t="s">
        <v>1228</v>
      </c>
      <c r="K71" s="64" t="s">
        <v>1047</v>
      </c>
      <c r="L71" s="578">
        <v>2.5000000000000001E-2</v>
      </c>
      <c r="M71" s="65">
        <v>1000</v>
      </c>
      <c r="N71" s="60" t="s">
        <v>944</v>
      </c>
      <c r="O71" s="576">
        <v>2.7E-2</v>
      </c>
      <c r="P71" s="381" t="s">
        <v>914</v>
      </c>
      <c r="Q71" s="384">
        <v>1482</v>
      </c>
      <c r="R71" s="381" t="s">
        <v>944</v>
      </c>
      <c r="S71" s="385">
        <f t="shared" si="1"/>
        <v>1.482</v>
      </c>
      <c r="T71" s="620" t="s">
        <v>944</v>
      </c>
    </row>
    <row r="72" spans="1:20" s="93" customFormat="1" ht="13.5" customHeight="1">
      <c r="A72" s="65" t="s">
        <v>906</v>
      </c>
      <c r="B72" s="65" t="s">
        <v>906</v>
      </c>
      <c r="C72" s="64">
        <v>2012</v>
      </c>
      <c r="D72" s="162" t="s">
        <v>995</v>
      </c>
      <c r="E72" s="65">
        <v>1</v>
      </c>
      <c r="F72" s="65" t="s">
        <v>883</v>
      </c>
      <c r="G72" s="64" t="s">
        <v>880</v>
      </c>
      <c r="H72" s="64" t="s">
        <v>1042</v>
      </c>
      <c r="I72" s="195" t="s">
        <v>852</v>
      </c>
      <c r="J72" s="197" t="s">
        <v>1231</v>
      </c>
      <c r="K72" s="64" t="s">
        <v>1047</v>
      </c>
      <c r="L72" s="578">
        <v>2.5000000000000001E-2</v>
      </c>
      <c r="M72" s="65">
        <v>1000</v>
      </c>
      <c r="N72" s="60" t="s">
        <v>944</v>
      </c>
      <c r="O72" s="576">
        <v>1.4E-2</v>
      </c>
      <c r="P72" s="381" t="s">
        <v>454</v>
      </c>
      <c r="Q72" s="384">
        <v>1541</v>
      </c>
      <c r="R72" s="381" t="s">
        <v>944</v>
      </c>
      <c r="S72" s="385">
        <f t="shared" si="1"/>
        <v>1.5409999999999999</v>
      </c>
      <c r="T72" s="620" t="s">
        <v>944</v>
      </c>
    </row>
    <row r="73" spans="1:20" s="93" customFormat="1" ht="13.5" customHeight="1">
      <c r="A73" s="65" t="s">
        <v>906</v>
      </c>
      <c r="B73" s="65" t="s">
        <v>906</v>
      </c>
      <c r="C73" s="64">
        <v>2012</v>
      </c>
      <c r="D73" s="162" t="s">
        <v>966</v>
      </c>
      <c r="E73" s="65">
        <v>1</v>
      </c>
      <c r="F73" s="65" t="s">
        <v>883</v>
      </c>
      <c r="G73" s="64" t="s">
        <v>880</v>
      </c>
      <c r="H73" s="64" t="s">
        <v>1042</v>
      </c>
      <c r="I73" s="195" t="s">
        <v>853</v>
      </c>
      <c r="J73" s="197" t="s">
        <v>864</v>
      </c>
      <c r="K73" s="64" t="s">
        <v>1048</v>
      </c>
      <c r="L73" s="578">
        <v>0.125</v>
      </c>
      <c r="M73" s="65">
        <v>900</v>
      </c>
      <c r="N73" s="60" t="s">
        <v>944</v>
      </c>
      <c r="O73" s="576">
        <v>1.0999999999999999E-2</v>
      </c>
      <c r="P73" s="381" t="s">
        <v>454</v>
      </c>
      <c r="Q73" s="384">
        <v>1473</v>
      </c>
      <c r="R73" s="381" t="s">
        <v>944</v>
      </c>
      <c r="S73" s="385">
        <f t="shared" si="1"/>
        <v>1.6366666666666667</v>
      </c>
      <c r="T73" s="620" t="s">
        <v>944</v>
      </c>
    </row>
    <row r="74" spans="1:20" s="93" customFormat="1" ht="13.5" customHeight="1">
      <c r="A74" s="65" t="s">
        <v>906</v>
      </c>
      <c r="B74" s="65" t="s">
        <v>906</v>
      </c>
      <c r="C74" s="64">
        <v>2012</v>
      </c>
      <c r="D74" s="162" t="s">
        <v>966</v>
      </c>
      <c r="E74" s="65">
        <v>1</v>
      </c>
      <c r="F74" s="65" t="s">
        <v>883</v>
      </c>
      <c r="G74" s="64" t="s">
        <v>880</v>
      </c>
      <c r="H74" s="64" t="s">
        <v>1042</v>
      </c>
      <c r="I74" s="195" t="s">
        <v>853</v>
      </c>
      <c r="J74" s="197" t="s">
        <v>1228</v>
      </c>
      <c r="K74" s="64" t="s">
        <v>1048</v>
      </c>
      <c r="L74" s="578">
        <v>0.125</v>
      </c>
      <c r="M74" s="65">
        <v>12500</v>
      </c>
      <c r="N74" s="60" t="s">
        <v>944</v>
      </c>
      <c r="O74" s="576" t="s">
        <v>1102</v>
      </c>
      <c r="P74" s="381" t="s">
        <v>944</v>
      </c>
      <c r="Q74" s="384">
        <v>1488</v>
      </c>
      <c r="R74" s="381" t="s">
        <v>944</v>
      </c>
      <c r="S74" s="385">
        <f t="shared" si="1"/>
        <v>0.11904000000000001</v>
      </c>
      <c r="T74" s="620" t="s">
        <v>944</v>
      </c>
    </row>
    <row r="75" spans="1:20" s="93" customFormat="1" ht="13.5" customHeight="1">
      <c r="A75" s="65" t="s">
        <v>906</v>
      </c>
      <c r="B75" s="75" t="s">
        <v>906</v>
      </c>
      <c r="C75" s="89">
        <v>2012</v>
      </c>
      <c r="D75" s="41" t="s">
        <v>966</v>
      </c>
      <c r="E75" s="65">
        <v>1</v>
      </c>
      <c r="F75" s="65" t="s">
        <v>883</v>
      </c>
      <c r="G75" s="64" t="s">
        <v>880</v>
      </c>
      <c r="H75" s="64" t="s">
        <v>1042</v>
      </c>
      <c r="I75" s="195" t="s">
        <v>853</v>
      </c>
      <c r="J75" s="197" t="s">
        <v>1231</v>
      </c>
      <c r="K75" s="64" t="s">
        <v>1048</v>
      </c>
      <c r="L75" s="578">
        <v>0.125</v>
      </c>
      <c r="M75" s="65">
        <v>1800</v>
      </c>
      <c r="N75" s="60" t="s">
        <v>944</v>
      </c>
      <c r="O75" s="576" t="s">
        <v>1102</v>
      </c>
      <c r="P75" s="381" t="s">
        <v>944</v>
      </c>
      <c r="Q75" s="384">
        <v>0</v>
      </c>
      <c r="R75" s="381" t="s">
        <v>944</v>
      </c>
      <c r="S75" s="385">
        <f t="shared" si="1"/>
        <v>0</v>
      </c>
      <c r="T75" s="620" t="s">
        <v>944</v>
      </c>
    </row>
    <row r="76" spans="1:20" s="93" customFormat="1" ht="13.5" customHeight="1">
      <c r="A76" s="65" t="s">
        <v>906</v>
      </c>
      <c r="B76" s="75" t="s">
        <v>906</v>
      </c>
      <c r="C76" s="89">
        <v>2012</v>
      </c>
      <c r="D76" s="41" t="s">
        <v>996</v>
      </c>
      <c r="E76" s="65">
        <v>2</v>
      </c>
      <c r="F76" s="65" t="s">
        <v>883</v>
      </c>
      <c r="G76" s="64" t="s">
        <v>880</v>
      </c>
      <c r="H76" s="64" t="s">
        <v>1042</v>
      </c>
      <c r="I76" s="195" t="s">
        <v>851</v>
      </c>
      <c r="J76" s="197" t="s">
        <v>864</v>
      </c>
      <c r="K76" s="65" t="s">
        <v>1046</v>
      </c>
      <c r="L76" s="578">
        <v>0.125</v>
      </c>
      <c r="M76" s="65">
        <v>750</v>
      </c>
      <c r="N76" s="60" t="s">
        <v>944</v>
      </c>
      <c r="O76" s="576">
        <v>8.9999999999999993E-3</v>
      </c>
      <c r="P76" s="381" t="s">
        <v>454</v>
      </c>
      <c r="Q76" s="384">
        <v>739</v>
      </c>
      <c r="R76" s="381" t="s">
        <v>944</v>
      </c>
      <c r="S76" s="385">
        <f t="shared" si="1"/>
        <v>0.98533333333333328</v>
      </c>
      <c r="T76" s="620" t="s">
        <v>944</v>
      </c>
    </row>
    <row r="77" spans="1:20" s="93" customFormat="1" ht="13.5" customHeight="1">
      <c r="A77" s="65" t="s">
        <v>906</v>
      </c>
      <c r="B77" s="75" t="s">
        <v>906</v>
      </c>
      <c r="C77" s="89">
        <v>2012</v>
      </c>
      <c r="D77" s="41" t="s">
        <v>996</v>
      </c>
      <c r="E77" s="65">
        <v>2</v>
      </c>
      <c r="F77" s="65" t="s">
        <v>883</v>
      </c>
      <c r="G77" s="64" t="s">
        <v>880</v>
      </c>
      <c r="H77" s="64" t="s">
        <v>1042</v>
      </c>
      <c r="I77" s="195" t="s">
        <v>851</v>
      </c>
      <c r="J77" s="197" t="s">
        <v>1228</v>
      </c>
      <c r="K77" s="65" t="s">
        <v>1046</v>
      </c>
      <c r="L77" s="578">
        <v>0.125</v>
      </c>
      <c r="M77" s="65">
        <v>750</v>
      </c>
      <c r="N77" s="60" t="s">
        <v>944</v>
      </c>
      <c r="O77" s="576">
        <v>3.2000000000000001E-2</v>
      </c>
      <c r="P77" s="381" t="s">
        <v>454</v>
      </c>
      <c r="Q77" s="384">
        <v>739</v>
      </c>
      <c r="R77" s="381" t="s">
        <v>944</v>
      </c>
      <c r="S77" s="385">
        <f t="shared" si="1"/>
        <v>0.98533333333333328</v>
      </c>
      <c r="T77" s="620" t="s">
        <v>944</v>
      </c>
    </row>
    <row r="78" spans="1:20" s="93" customFormat="1" ht="13.5" customHeight="1">
      <c r="A78" s="65" t="s">
        <v>906</v>
      </c>
      <c r="B78" s="75" t="s">
        <v>906</v>
      </c>
      <c r="C78" s="89">
        <v>2012</v>
      </c>
      <c r="D78" s="88" t="s">
        <v>996</v>
      </c>
      <c r="E78" s="75">
        <v>2</v>
      </c>
      <c r="F78" s="65" t="s">
        <v>883</v>
      </c>
      <c r="G78" s="64" t="s">
        <v>880</v>
      </c>
      <c r="H78" s="89" t="s">
        <v>1042</v>
      </c>
      <c r="I78" s="603" t="s">
        <v>851</v>
      </c>
      <c r="J78" s="197" t="s">
        <v>1231</v>
      </c>
      <c r="K78" s="65" t="s">
        <v>1046</v>
      </c>
      <c r="L78" s="578">
        <v>0.125</v>
      </c>
      <c r="M78" s="65">
        <v>750</v>
      </c>
      <c r="N78" s="60" t="s">
        <v>944</v>
      </c>
      <c r="O78" s="576">
        <v>5.3999999999999999E-2</v>
      </c>
      <c r="P78" s="381" t="s">
        <v>454</v>
      </c>
      <c r="Q78" s="384">
        <v>739</v>
      </c>
      <c r="R78" s="381" t="s">
        <v>944</v>
      </c>
      <c r="S78" s="385">
        <f t="shared" si="1"/>
        <v>0.98533333333333328</v>
      </c>
      <c r="T78" s="620" t="s">
        <v>944</v>
      </c>
    </row>
    <row r="79" spans="1:20" s="34" customFormat="1" ht="13.5" customHeight="1">
      <c r="A79" s="65" t="s">
        <v>906</v>
      </c>
      <c r="B79" s="75" t="s">
        <v>906</v>
      </c>
      <c r="C79" s="89">
        <v>2012</v>
      </c>
      <c r="D79" s="88" t="s">
        <v>957</v>
      </c>
      <c r="E79" s="75">
        <v>2</v>
      </c>
      <c r="F79" s="65" t="s">
        <v>883</v>
      </c>
      <c r="G79" s="64" t="s">
        <v>880</v>
      </c>
      <c r="H79" s="89" t="s">
        <v>1042</v>
      </c>
      <c r="I79" s="79" t="s">
        <v>1013</v>
      </c>
      <c r="J79" s="197" t="s">
        <v>864</v>
      </c>
      <c r="K79" s="64" t="s">
        <v>1048</v>
      </c>
      <c r="L79" s="578">
        <v>0.125</v>
      </c>
      <c r="M79" s="106">
        <v>2250</v>
      </c>
      <c r="N79" s="60" t="s">
        <v>944</v>
      </c>
      <c r="O79" s="576">
        <v>5.0000000000000001E-3</v>
      </c>
      <c r="P79" s="381" t="s">
        <v>454</v>
      </c>
      <c r="Q79" s="384">
        <v>5910</v>
      </c>
      <c r="R79" s="381" t="s">
        <v>944</v>
      </c>
      <c r="S79" s="385">
        <f t="shared" si="1"/>
        <v>2.6266666666666665</v>
      </c>
      <c r="T79" s="620" t="s">
        <v>944</v>
      </c>
    </row>
    <row r="80" spans="1:20" s="34" customFormat="1" ht="13.5" customHeight="1">
      <c r="A80" s="65" t="s">
        <v>906</v>
      </c>
      <c r="B80" s="75" t="s">
        <v>906</v>
      </c>
      <c r="C80" s="89">
        <v>2012</v>
      </c>
      <c r="D80" s="88" t="s">
        <v>957</v>
      </c>
      <c r="E80" s="75">
        <v>2</v>
      </c>
      <c r="F80" s="65" t="s">
        <v>883</v>
      </c>
      <c r="G80" s="64" t="s">
        <v>880</v>
      </c>
      <c r="H80" s="89" t="s">
        <v>1042</v>
      </c>
      <c r="I80" s="79" t="s">
        <v>1013</v>
      </c>
      <c r="J80" s="197" t="s">
        <v>1228</v>
      </c>
      <c r="K80" s="64" t="s">
        <v>1048</v>
      </c>
      <c r="L80" s="578">
        <v>0.125</v>
      </c>
      <c r="M80" s="106">
        <v>30000</v>
      </c>
      <c r="N80" s="60" t="s">
        <v>944</v>
      </c>
      <c r="O80" s="576">
        <v>7.5999999999999998E-2</v>
      </c>
      <c r="P80" s="381" t="s">
        <v>454</v>
      </c>
      <c r="Q80" s="384">
        <v>6080</v>
      </c>
      <c r="R80" s="381" t="s">
        <v>944</v>
      </c>
      <c r="S80" s="385">
        <f t="shared" si="1"/>
        <v>0.20266666666666666</v>
      </c>
      <c r="T80" s="620" t="s">
        <v>944</v>
      </c>
    </row>
    <row r="81" spans="1:20" s="34" customFormat="1" ht="13.5" customHeight="1">
      <c r="A81" s="65" t="s">
        <v>906</v>
      </c>
      <c r="B81" s="75" t="s">
        <v>906</v>
      </c>
      <c r="C81" s="89">
        <v>2012</v>
      </c>
      <c r="D81" s="88" t="s">
        <v>957</v>
      </c>
      <c r="E81" s="75">
        <v>2</v>
      </c>
      <c r="F81" s="65" t="s">
        <v>883</v>
      </c>
      <c r="G81" s="64" t="s">
        <v>880</v>
      </c>
      <c r="H81" s="89" t="s">
        <v>1042</v>
      </c>
      <c r="I81" s="79" t="s">
        <v>1013</v>
      </c>
      <c r="J81" s="197" t="s">
        <v>1231</v>
      </c>
      <c r="K81" s="64" t="s">
        <v>1048</v>
      </c>
      <c r="L81" s="578">
        <v>0.125</v>
      </c>
      <c r="M81" s="106">
        <v>4500</v>
      </c>
      <c r="N81" s="60" t="s">
        <v>944</v>
      </c>
      <c r="O81" s="576" t="s">
        <v>1102</v>
      </c>
      <c r="P81" s="381" t="s">
        <v>944</v>
      </c>
      <c r="Q81" s="384">
        <v>0</v>
      </c>
      <c r="R81" s="381" t="s">
        <v>944</v>
      </c>
      <c r="S81" s="385">
        <f t="shared" si="1"/>
        <v>0</v>
      </c>
      <c r="T81" s="620" t="s">
        <v>944</v>
      </c>
    </row>
    <row r="82" spans="1:20" s="34" customFormat="1" ht="13.5" customHeight="1">
      <c r="A82" s="65" t="s">
        <v>906</v>
      </c>
      <c r="B82" s="75" t="s">
        <v>906</v>
      </c>
      <c r="C82" s="89">
        <v>2012</v>
      </c>
      <c r="D82" s="41" t="s">
        <v>997</v>
      </c>
      <c r="E82" s="75">
        <v>1</v>
      </c>
      <c r="F82" s="65" t="s">
        <v>883</v>
      </c>
      <c r="G82" s="64" t="s">
        <v>880</v>
      </c>
      <c r="H82" s="64" t="s">
        <v>1042</v>
      </c>
      <c r="I82" s="42" t="s">
        <v>855</v>
      </c>
      <c r="J82" s="197" t="s">
        <v>1234</v>
      </c>
      <c r="K82" s="64" t="s">
        <v>1048</v>
      </c>
      <c r="L82" s="578">
        <v>2.5000000000000001E-2</v>
      </c>
      <c r="M82" s="106">
        <v>100</v>
      </c>
      <c r="N82" s="60" t="s">
        <v>944</v>
      </c>
      <c r="O82" s="576" t="s">
        <v>1236</v>
      </c>
      <c r="P82" s="381" t="s">
        <v>944</v>
      </c>
      <c r="Q82" s="384">
        <v>123</v>
      </c>
      <c r="R82" s="381" t="s">
        <v>944</v>
      </c>
      <c r="S82" s="385">
        <f t="shared" si="1"/>
        <v>1.23</v>
      </c>
      <c r="T82" s="620" t="s">
        <v>944</v>
      </c>
    </row>
    <row r="83" spans="1:20" s="34" customFormat="1" ht="13.5" customHeight="1">
      <c r="A83" s="65" t="s">
        <v>906</v>
      </c>
      <c r="B83" s="75" t="s">
        <v>906</v>
      </c>
      <c r="C83" s="89">
        <v>2012</v>
      </c>
      <c r="D83" s="41" t="s">
        <v>997</v>
      </c>
      <c r="E83" s="65">
        <v>1</v>
      </c>
      <c r="F83" s="65" t="s">
        <v>883</v>
      </c>
      <c r="G83" s="64" t="s">
        <v>880</v>
      </c>
      <c r="H83" s="64" t="s">
        <v>1042</v>
      </c>
      <c r="I83" s="42" t="s">
        <v>855</v>
      </c>
      <c r="J83" s="197" t="s">
        <v>864</v>
      </c>
      <c r="K83" s="64" t="s">
        <v>1048</v>
      </c>
      <c r="L83" s="578">
        <v>2.5000000000000001E-2</v>
      </c>
      <c r="M83" s="106">
        <v>100</v>
      </c>
      <c r="N83" s="60" t="s">
        <v>944</v>
      </c>
      <c r="O83" s="576">
        <v>8.9999999999999993E-3</v>
      </c>
      <c r="P83" s="381" t="s">
        <v>454</v>
      </c>
      <c r="Q83" s="384">
        <v>130</v>
      </c>
      <c r="R83" s="381" t="s">
        <v>944</v>
      </c>
      <c r="S83" s="385">
        <f t="shared" si="1"/>
        <v>1.3</v>
      </c>
      <c r="T83" s="620" t="s">
        <v>944</v>
      </c>
    </row>
    <row r="84" spans="1:20" s="34" customFormat="1" ht="13.5" customHeight="1">
      <c r="A84" s="65" t="s">
        <v>906</v>
      </c>
      <c r="B84" s="75" t="s">
        <v>906</v>
      </c>
      <c r="C84" s="89">
        <v>2012</v>
      </c>
      <c r="D84" s="41" t="s">
        <v>997</v>
      </c>
      <c r="E84" s="65">
        <v>1</v>
      </c>
      <c r="F84" s="65" t="s">
        <v>883</v>
      </c>
      <c r="G84" s="64" t="s">
        <v>880</v>
      </c>
      <c r="H84" s="64" t="s">
        <v>1042</v>
      </c>
      <c r="I84" s="42" t="s">
        <v>855</v>
      </c>
      <c r="J84" s="197" t="s">
        <v>1228</v>
      </c>
      <c r="K84" s="64" t="s">
        <v>1048</v>
      </c>
      <c r="L84" s="578">
        <v>2.5000000000000001E-2</v>
      </c>
      <c r="M84" s="106">
        <v>1000</v>
      </c>
      <c r="N84" s="60" t="s">
        <v>944</v>
      </c>
      <c r="O84" s="576">
        <v>0.10100000000000001</v>
      </c>
      <c r="P84" s="381" t="s">
        <v>914</v>
      </c>
      <c r="Q84" s="384">
        <v>130</v>
      </c>
      <c r="R84" s="381" t="s">
        <v>944</v>
      </c>
      <c r="S84" s="385">
        <f t="shared" si="1"/>
        <v>0.13</v>
      </c>
      <c r="T84" s="620" t="s">
        <v>944</v>
      </c>
    </row>
    <row r="85" spans="1:20" s="34" customFormat="1" ht="13.5" customHeight="1">
      <c r="A85" s="65" t="s">
        <v>906</v>
      </c>
      <c r="B85" s="75" t="s">
        <v>906</v>
      </c>
      <c r="C85" s="89">
        <v>2012</v>
      </c>
      <c r="D85" s="41" t="s">
        <v>997</v>
      </c>
      <c r="E85" s="65">
        <v>1</v>
      </c>
      <c r="F85" s="65" t="s">
        <v>883</v>
      </c>
      <c r="G85" s="64" t="s">
        <v>880</v>
      </c>
      <c r="H85" s="64" t="s">
        <v>1042</v>
      </c>
      <c r="I85" s="42" t="s">
        <v>855</v>
      </c>
      <c r="J85" s="197" t="s">
        <v>1231</v>
      </c>
      <c r="K85" s="64" t="s">
        <v>1048</v>
      </c>
      <c r="L85" s="578">
        <v>2.5000000000000001E-2</v>
      </c>
      <c r="M85" s="106">
        <v>100</v>
      </c>
      <c r="N85" s="60" t="s">
        <v>944</v>
      </c>
      <c r="O85" s="576">
        <v>0.06</v>
      </c>
      <c r="P85" s="381" t="s">
        <v>914</v>
      </c>
      <c r="Q85" s="384">
        <v>130</v>
      </c>
      <c r="R85" s="381" t="s">
        <v>944</v>
      </c>
      <c r="S85" s="385">
        <f t="shared" si="1"/>
        <v>1.3</v>
      </c>
      <c r="T85" s="620" t="s">
        <v>944</v>
      </c>
    </row>
    <row r="86" spans="1:20" s="34" customFormat="1" ht="13.5" customHeight="1">
      <c r="A86" s="65" t="s">
        <v>906</v>
      </c>
      <c r="B86" s="75" t="s">
        <v>906</v>
      </c>
      <c r="C86" s="89">
        <v>2012</v>
      </c>
      <c r="D86" s="41" t="s">
        <v>998</v>
      </c>
      <c r="E86" s="65">
        <v>1</v>
      </c>
      <c r="F86" s="65" t="s">
        <v>883</v>
      </c>
      <c r="G86" s="64" t="s">
        <v>880</v>
      </c>
      <c r="H86" s="64" t="s">
        <v>1042</v>
      </c>
      <c r="I86" s="42" t="s">
        <v>1157</v>
      </c>
      <c r="J86" s="197" t="s">
        <v>1234</v>
      </c>
      <c r="K86" s="64" t="s">
        <v>1048</v>
      </c>
      <c r="L86" s="578">
        <v>2.5000000000000001E-2</v>
      </c>
      <c r="M86" s="106">
        <v>200</v>
      </c>
      <c r="N86" s="60" t="s">
        <v>944</v>
      </c>
      <c r="O86" s="576" t="s">
        <v>1236</v>
      </c>
      <c r="P86" s="381" t="s">
        <v>1102</v>
      </c>
      <c r="Q86" s="384">
        <v>33</v>
      </c>
      <c r="R86" s="381" t="s">
        <v>944</v>
      </c>
      <c r="S86" s="385">
        <f t="shared" si="1"/>
        <v>0.16500000000000001</v>
      </c>
      <c r="T86" s="620" t="s">
        <v>944</v>
      </c>
    </row>
    <row r="87" spans="1:20" s="34" customFormat="1" ht="25.5">
      <c r="A87" s="65" t="s">
        <v>906</v>
      </c>
      <c r="B87" s="75" t="s">
        <v>906</v>
      </c>
      <c r="C87" s="89">
        <v>2012</v>
      </c>
      <c r="D87" s="41" t="s">
        <v>998</v>
      </c>
      <c r="E87" s="65">
        <v>1</v>
      </c>
      <c r="F87" s="65" t="s">
        <v>883</v>
      </c>
      <c r="G87" s="64" t="s">
        <v>880</v>
      </c>
      <c r="H87" s="64" t="s">
        <v>1042</v>
      </c>
      <c r="I87" s="42" t="s">
        <v>1157</v>
      </c>
      <c r="J87" s="197" t="s">
        <v>864</v>
      </c>
      <c r="K87" s="64" t="s">
        <v>1191</v>
      </c>
      <c r="L87" s="578">
        <v>2.5000000000000001E-2</v>
      </c>
      <c r="M87" s="106">
        <v>230</v>
      </c>
      <c r="N87" s="60" t="s">
        <v>944</v>
      </c>
      <c r="O87" s="576">
        <v>0</v>
      </c>
      <c r="P87" s="381" t="s">
        <v>454</v>
      </c>
      <c r="Q87" s="384">
        <v>35</v>
      </c>
      <c r="R87" s="381" t="s">
        <v>944</v>
      </c>
      <c r="S87" s="385">
        <f t="shared" si="1"/>
        <v>0.15217391304347827</v>
      </c>
      <c r="T87" s="620" t="s">
        <v>944</v>
      </c>
    </row>
    <row r="88" spans="1:20" s="34" customFormat="1" ht="25.5">
      <c r="A88" s="74" t="s">
        <v>906</v>
      </c>
      <c r="B88" s="74" t="s">
        <v>906</v>
      </c>
      <c r="C88" s="64">
        <v>2012</v>
      </c>
      <c r="D88" s="41" t="s">
        <v>998</v>
      </c>
      <c r="E88" s="65">
        <v>1</v>
      </c>
      <c r="F88" s="74" t="s">
        <v>883</v>
      </c>
      <c r="G88" s="64" t="s">
        <v>880</v>
      </c>
      <c r="H88" s="67" t="s">
        <v>1042</v>
      </c>
      <c r="I88" s="195" t="s">
        <v>1157</v>
      </c>
      <c r="J88" s="197" t="s">
        <v>1228</v>
      </c>
      <c r="K88" s="67" t="s">
        <v>1191</v>
      </c>
      <c r="L88" s="580">
        <v>2.5000000000000001E-2</v>
      </c>
      <c r="M88" s="65">
        <v>2530</v>
      </c>
      <c r="N88" s="60" t="s">
        <v>944</v>
      </c>
      <c r="O88" s="576">
        <v>0.11700000000000001</v>
      </c>
      <c r="P88" s="381" t="s">
        <v>914</v>
      </c>
      <c r="Q88" s="384">
        <v>56</v>
      </c>
      <c r="R88" s="381" t="s">
        <v>944</v>
      </c>
      <c r="S88" s="385">
        <f t="shared" si="1"/>
        <v>2.2134387351778657E-2</v>
      </c>
      <c r="T88" s="620" t="s">
        <v>944</v>
      </c>
    </row>
    <row r="89" spans="1:20" s="34" customFormat="1" ht="25.5">
      <c r="A89" s="74" t="s">
        <v>906</v>
      </c>
      <c r="B89" s="74" t="s">
        <v>906</v>
      </c>
      <c r="C89" s="64">
        <v>2012</v>
      </c>
      <c r="D89" s="41" t="s">
        <v>998</v>
      </c>
      <c r="E89" s="65">
        <v>1</v>
      </c>
      <c r="F89" s="74" t="s">
        <v>883</v>
      </c>
      <c r="G89" s="64" t="s">
        <v>880</v>
      </c>
      <c r="H89" s="67" t="s">
        <v>1042</v>
      </c>
      <c r="I89" s="195" t="s">
        <v>1157</v>
      </c>
      <c r="J89" s="197" t="s">
        <v>1231</v>
      </c>
      <c r="K89" s="67" t="s">
        <v>1191</v>
      </c>
      <c r="L89" s="578">
        <v>2.5000000000000001E-2</v>
      </c>
      <c r="M89" s="65">
        <v>230</v>
      </c>
      <c r="N89" s="60" t="s">
        <v>944</v>
      </c>
      <c r="O89" s="576">
        <v>4.8000000000000001E-2</v>
      </c>
      <c r="P89" s="381" t="s">
        <v>914</v>
      </c>
      <c r="Q89" s="384">
        <v>35</v>
      </c>
      <c r="R89" s="381" t="s">
        <v>944</v>
      </c>
      <c r="S89" s="385">
        <f t="shared" si="1"/>
        <v>0.15217391304347827</v>
      </c>
      <c r="T89" s="620" t="s">
        <v>944</v>
      </c>
    </row>
    <row r="90" spans="1:20" s="34" customFormat="1" ht="13.5" customHeight="1">
      <c r="A90" s="74" t="s">
        <v>906</v>
      </c>
      <c r="B90" s="74" t="s">
        <v>906</v>
      </c>
      <c r="C90" s="64">
        <v>2012</v>
      </c>
      <c r="D90" s="41" t="s">
        <v>999</v>
      </c>
      <c r="E90" s="65">
        <v>1</v>
      </c>
      <c r="F90" s="74" t="s">
        <v>883</v>
      </c>
      <c r="G90" s="64" t="s">
        <v>880</v>
      </c>
      <c r="H90" s="64" t="s">
        <v>1042</v>
      </c>
      <c r="I90" s="195" t="s">
        <v>1157</v>
      </c>
      <c r="J90" s="197" t="s">
        <v>1234</v>
      </c>
      <c r="K90" s="64" t="s">
        <v>1048</v>
      </c>
      <c r="L90" s="578">
        <v>2.5000000000000001E-2</v>
      </c>
      <c r="M90" s="65">
        <v>100</v>
      </c>
      <c r="N90" s="60" t="s">
        <v>944</v>
      </c>
      <c r="O90" s="576" t="s">
        <v>1236</v>
      </c>
      <c r="P90" s="381" t="s">
        <v>1102</v>
      </c>
      <c r="Q90" s="384">
        <v>131</v>
      </c>
      <c r="R90" s="381" t="s">
        <v>944</v>
      </c>
      <c r="S90" s="385">
        <f t="shared" si="1"/>
        <v>1.31</v>
      </c>
      <c r="T90" s="620" t="s">
        <v>944</v>
      </c>
    </row>
    <row r="91" spans="1:20" s="93" customFormat="1" ht="13.5" customHeight="1">
      <c r="A91" s="74" t="s">
        <v>906</v>
      </c>
      <c r="B91" s="74" t="s">
        <v>906</v>
      </c>
      <c r="C91" s="64">
        <v>2012</v>
      </c>
      <c r="D91" s="41" t="s">
        <v>999</v>
      </c>
      <c r="E91" s="65">
        <v>1</v>
      </c>
      <c r="F91" s="74" t="s">
        <v>883</v>
      </c>
      <c r="G91" s="64" t="s">
        <v>880</v>
      </c>
      <c r="H91" s="64" t="s">
        <v>1042</v>
      </c>
      <c r="I91" s="195" t="s">
        <v>1157</v>
      </c>
      <c r="J91" s="197" t="s">
        <v>864</v>
      </c>
      <c r="K91" s="64" t="s">
        <v>1048</v>
      </c>
      <c r="L91" s="578">
        <v>2.5000000000000001E-2</v>
      </c>
      <c r="M91" s="65">
        <v>100</v>
      </c>
      <c r="N91" s="60" t="s">
        <v>944</v>
      </c>
      <c r="O91" s="576">
        <v>7.0000000000000001E-3</v>
      </c>
      <c r="P91" s="381" t="s">
        <v>454</v>
      </c>
      <c r="Q91" s="384">
        <v>132</v>
      </c>
      <c r="R91" s="381" t="s">
        <v>944</v>
      </c>
      <c r="S91" s="385">
        <f t="shared" si="1"/>
        <v>1.32</v>
      </c>
      <c r="T91" s="620" t="s">
        <v>944</v>
      </c>
    </row>
    <row r="92" spans="1:20" s="93" customFormat="1" ht="13.5" customHeight="1">
      <c r="A92" s="74" t="s">
        <v>906</v>
      </c>
      <c r="B92" s="74" t="s">
        <v>906</v>
      </c>
      <c r="C92" s="64">
        <v>2012</v>
      </c>
      <c r="D92" s="41" t="s">
        <v>999</v>
      </c>
      <c r="E92" s="65">
        <v>1</v>
      </c>
      <c r="F92" s="74" t="s">
        <v>883</v>
      </c>
      <c r="G92" s="64" t="s">
        <v>880</v>
      </c>
      <c r="H92" s="64" t="s">
        <v>1042</v>
      </c>
      <c r="I92" s="195" t="s">
        <v>1157</v>
      </c>
      <c r="J92" s="197" t="s">
        <v>1228</v>
      </c>
      <c r="K92" s="64" t="s">
        <v>1048</v>
      </c>
      <c r="L92" s="578">
        <v>2.5000000000000001E-2</v>
      </c>
      <c r="M92" s="65">
        <v>1000</v>
      </c>
      <c r="N92" s="60" t="s">
        <v>944</v>
      </c>
      <c r="O92" s="576">
        <v>0.109</v>
      </c>
      <c r="P92" s="381" t="s">
        <v>914</v>
      </c>
      <c r="Q92" s="384">
        <v>138</v>
      </c>
      <c r="R92" s="381" t="s">
        <v>944</v>
      </c>
      <c r="S92" s="385">
        <f t="shared" si="1"/>
        <v>0.13800000000000001</v>
      </c>
      <c r="T92" s="620" t="s">
        <v>944</v>
      </c>
    </row>
    <row r="93" spans="1:20" s="93" customFormat="1" ht="13.5" customHeight="1">
      <c r="A93" s="74" t="s">
        <v>906</v>
      </c>
      <c r="B93" s="74" t="s">
        <v>906</v>
      </c>
      <c r="C93" s="64">
        <v>2012</v>
      </c>
      <c r="D93" s="41" t="s">
        <v>999</v>
      </c>
      <c r="E93" s="65">
        <v>1</v>
      </c>
      <c r="F93" s="74" t="s">
        <v>883</v>
      </c>
      <c r="G93" s="64" t="s">
        <v>880</v>
      </c>
      <c r="H93" s="64" t="s">
        <v>1042</v>
      </c>
      <c r="I93" s="195" t="s">
        <v>1157</v>
      </c>
      <c r="J93" s="197" t="s">
        <v>1231</v>
      </c>
      <c r="K93" s="64" t="s">
        <v>1048</v>
      </c>
      <c r="L93" s="578">
        <v>2.5000000000000001E-2</v>
      </c>
      <c r="M93" s="65">
        <v>100</v>
      </c>
      <c r="N93" s="60" t="s">
        <v>944</v>
      </c>
      <c r="O93" s="576">
        <v>3.5000000000000003E-2</v>
      </c>
      <c r="P93" s="381" t="s">
        <v>914</v>
      </c>
      <c r="Q93" s="384">
        <v>131</v>
      </c>
      <c r="R93" s="381" t="s">
        <v>944</v>
      </c>
      <c r="S93" s="385">
        <f t="shared" si="1"/>
        <v>1.31</v>
      </c>
      <c r="T93" s="620" t="s">
        <v>944</v>
      </c>
    </row>
    <row r="94" spans="1:20" s="93" customFormat="1" ht="13.5" customHeight="1">
      <c r="A94" s="65" t="s">
        <v>906</v>
      </c>
      <c r="B94" s="65" t="s">
        <v>906</v>
      </c>
      <c r="C94" s="64">
        <v>2012</v>
      </c>
      <c r="D94" s="164" t="s">
        <v>16</v>
      </c>
      <c r="E94" s="65">
        <v>1</v>
      </c>
      <c r="F94" s="65" t="s">
        <v>883</v>
      </c>
      <c r="G94" s="64" t="s">
        <v>880</v>
      </c>
      <c r="H94" s="64" t="s">
        <v>1042</v>
      </c>
      <c r="I94" s="195" t="s">
        <v>1157</v>
      </c>
      <c r="J94" s="197" t="s">
        <v>1234</v>
      </c>
      <c r="K94" s="64" t="s">
        <v>1048</v>
      </c>
      <c r="L94" s="578">
        <v>2.5000000000000001E-2</v>
      </c>
      <c r="M94" s="65">
        <v>150</v>
      </c>
      <c r="N94" s="60" t="s">
        <v>944</v>
      </c>
      <c r="O94" s="576" t="s">
        <v>1236</v>
      </c>
      <c r="P94" s="381" t="s">
        <v>1102</v>
      </c>
      <c r="Q94" s="384">
        <v>23</v>
      </c>
      <c r="R94" s="381" t="s">
        <v>944</v>
      </c>
      <c r="S94" s="385">
        <f t="shared" si="1"/>
        <v>0.15333333333333332</v>
      </c>
      <c r="T94" s="620" t="s">
        <v>944</v>
      </c>
    </row>
    <row r="95" spans="1:20" s="93" customFormat="1" ht="13.5" customHeight="1">
      <c r="A95" s="65" t="s">
        <v>906</v>
      </c>
      <c r="B95" s="65" t="s">
        <v>906</v>
      </c>
      <c r="C95" s="64">
        <v>2012</v>
      </c>
      <c r="D95" s="164" t="s">
        <v>16</v>
      </c>
      <c r="E95" s="65">
        <v>1</v>
      </c>
      <c r="F95" s="65" t="s">
        <v>883</v>
      </c>
      <c r="G95" s="64" t="s">
        <v>880</v>
      </c>
      <c r="H95" s="64" t="s">
        <v>1042</v>
      </c>
      <c r="I95" s="195" t="s">
        <v>1157</v>
      </c>
      <c r="J95" s="197" t="s">
        <v>864</v>
      </c>
      <c r="K95" s="64" t="s">
        <v>1048</v>
      </c>
      <c r="L95" s="578">
        <v>2.5000000000000001E-2</v>
      </c>
      <c r="M95" s="65">
        <v>150</v>
      </c>
      <c r="N95" s="60" t="s">
        <v>944</v>
      </c>
      <c r="O95" s="576">
        <v>0</v>
      </c>
      <c r="P95" s="381" t="s">
        <v>454</v>
      </c>
      <c r="Q95" s="384">
        <v>23</v>
      </c>
      <c r="R95" s="381" t="s">
        <v>944</v>
      </c>
      <c r="S95" s="385">
        <f t="shared" si="1"/>
        <v>0.15333333333333332</v>
      </c>
      <c r="T95" s="620" t="s">
        <v>944</v>
      </c>
    </row>
    <row r="96" spans="1:20" s="93" customFormat="1" ht="13.5" customHeight="1">
      <c r="A96" s="65" t="s">
        <v>906</v>
      </c>
      <c r="B96" s="65" t="s">
        <v>906</v>
      </c>
      <c r="C96" s="64">
        <v>2012</v>
      </c>
      <c r="D96" s="164" t="s">
        <v>16</v>
      </c>
      <c r="E96" s="65">
        <v>1</v>
      </c>
      <c r="F96" s="65" t="s">
        <v>883</v>
      </c>
      <c r="G96" s="64" t="s">
        <v>880</v>
      </c>
      <c r="H96" s="64" t="s">
        <v>1042</v>
      </c>
      <c r="I96" s="195" t="s">
        <v>1157</v>
      </c>
      <c r="J96" s="197" t="s">
        <v>1228</v>
      </c>
      <c r="K96" s="64" t="s">
        <v>1048</v>
      </c>
      <c r="L96" s="578">
        <v>2.5000000000000001E-2</v>
      </c>
      <c r="M96" s="65">
        <v>400</v>
      </c>
      <c r="N96" s="60" t="s">
        <v>944</v>
      </c>
      <c r="O96" s="576">
        <v>0.245</v>
      </c>
      <c r="P96" s="381" t="s">
        <v>914</v>
      </c>
      <c r="Q96" s="384">
        <v>43</v>
      </c>
      <c r="R96" s="381" t="s">
        <v>944</v>
      </c>
      <c r="S96" s="385">
        <f t="shared" si="1"/>
        <v>0.1075</v>
      </c>
      <c r="T96" s="620" t="s">
        <v>944</v>
      </c>
    </row>
    <row r="97" spans="1:20" s="93" customFormat="1" ht="13.5" customHeight="1">
      <c r="A97" s="65" t="s">
        <v>906</v>
      </c>
      <c r="B97" s="65" t="s">
        <v>906</v>
      </c>
      <c r="C97" s="96">
        <v>2012</v>
      </c>
      <c r="D97" s="162" t="s">
        <v>16</v>
      </c>
      <c r="E97" s="65">
        <v>1</v>
      </c>
      <c r="F97" s="65" t="s">
        <v>883</v>
      </c>
      <c r="G97" s="64" t="s">
        <v>880</v>
      </c>
      <c r="H97" s="64" t="s">
        <v>1042</v>
      </c>
      <c r="I97" s="195" t="s">
        <v>1157</v>
      </c>
      <c r="J97" s="197" t="s">
        <v>1231</v>
      </c>
      <c r="K97" s="64" t="s">
        <v>1048</v>
      </c>
      <c r="L97" s="578">
        <v>2.5000000000000001E-2</v>
      </c>
      <c r="M97" s="65">
        <v>150</v>
      </c>
      <c r="N97" s="60" t="s">
        <v>944</v>
      </c>
      <c r="O97" s="576">
        <v>6.3E-2</v>
      </c>
      <c r="P97" s="381" t="s">
        <v>914</v>
      </c>
      <c r="Q97" s="384">
        <v>23</v>
      </c>
      <c r="R97" s="381" t="s">
        <v>944</v>
      </c>
      <c r="S97" s="385">
        <f t="shared" si="1"/>
        <v>0.15333333333333332</v>
      </c>
      <c r="T97" s="620" t="s">
        <v>944</v>
      </c>
    </row>
    <row r="98" spans="1:20" s="93" customFormat="1" ht="13.5" customHeight="1">
      <c r="A98" s="74" t="s">
        <v>906</v>
      </c>
      <c r="B98" s="74" t="s">
        <v>906</v>
      </c>
      <c r="C98" s="64">
        <v>2012</v>
      </c>
      <c r="D98" s="41" t="s">
        <v>1072</v>
      </c>
      <c r="E98" s="65">
        <v>1</v>
      </c>
      <c r="F98" s="74" t="s">
        <v>883</v>
      </c>
      <c r="G98" s="64" t="s">
        <v>880</v>
      </c>
      <c r="H98" s="64" t="s">
        <v>1042</v>
      </c>
      <c r="I98" s="195" t="s">
        <v>1157</v>
      </c>
      <c r="J98" s="197" t="s">
        <v>1234</v>
      </c>
      <c r="K98" s="37" t="s">
        <v>1046</v>
      </c>
      <c r="L98" s="578">
        <v>2.5000000000000001E-2</v>
      </c>
      <c r="M98" s="65" t="s">
        <v>538</v>
      </c>
      <c r="N98" s="60" t="s">
        <v>944</v>
      </c>
      <c r="O98" s="576" t="s">
        <v>1236</v>
      </c>
      <c r="P98" s="381" t="s">
        <v>1102</v>
      </c>
      <c r="Q98" s="384">
        <v>92</v>
      </c>
      <c r="R98" s="381" t="s">
        <v>944</v>
      </c>
      <c r="S98" s="385" t="s">
        <v>1102</v>
      </c>
      <c r="T98" s="620" t="s">
        <v>944</v>
      </c>
    </row>
    <row r="99" spans="1:20" s="93" customFormat="1" ht="13.5" customHeight="1">
      <c r="A99" s="74" t="s">
        <v>906</v>
      </c>
      <c r="B99" s="74" t="s">
        <v>906</v>
      </c>
      <c r="C99" s="64">
        <v>2012</v>
      </c>
      <c r="D99" s="41" t="s">
        <v>1072</v>
      </c>
      <c r="E99" s="65">
        <v>1</v>
      </c>
      <c r="F99" s="74" t="s">
        <v>883</v>
      </c>
      <c r="G99" s="64" t="s">
        <v>880</v>
      </c>
      <c r="H99" s="64" t="s">
        <v>1042</v>
      </c>
      <c r="I99" s="195" t="s">
        <v>1157</v>
      </c>
      <c r="J99" s="197" t="s">
        <v>864</v>
      </c>
      <c r="K99" s="37" t="s">
        <v>1046</v>
      </c>
      <c r="L99" s="578">
        <v>2.5000000000000001E-2</v>
      </c>
      <c r="M99" s="65" t="s">
        <v>538</v>
      </c>
      <c r="N99" s="60" t="s">
        <v>944</v>
      </c>
      <c r="O99" s="576">
        <v>2.1999999999999999E-2</v>
      </c>
      <c r="P99" s="381" t="s">
        <v>454</v>
      </c>
      <c r="Q99" s="384">
        <v>98</v>
      </c>
      <c r="R99" s="381" t="s">
        <v>944</v>
      </c>
      <c r="S99" s="385" t="s">
        <v>1102</v>
      </c>
      <c r="T99" s="620" t="s">
        <v>944</v>
      </c>
    </row>
    <row r="100" spans="1:20" s="93" customFormat="1" ht="13.5" customHeight="1">
      <c r="A100" s="74" t="s">
        <v>906</v>
      </c>
      <c r="B100" s="74" t="s">
        <v>906</v>
      </c>
      <c r="C100" s="64">
        <v>2012</v>
      </c>
      <c r="D100" s="41" t="s">
        <v>1072</v>
      </c>
      <c r="E100" s="65">
        <v>1</v>
      </c>
      <c r="F100" s="74" t="s">
        <v>883</v>
      </c>
      <c r="G100" s="64" t="s">
        <v>880</v>
      </c>
      <c r="H100" s="64" t="s">
        <v>1042</v>
      </c>
      <c r="I100" s="195" t="s">
        <v>1157</v>
      </c>
      <c r="J100" s="197" t="s">
        <v>1228</v>
      </c>
      <c r="K100" s="37" t="s">
        <v>1046</v>
      </c>
      <c r="L100" s="578">
        <v>2.5000000000000001E-2</v>
      </c>
      <c r="M100" s="65" t="s">
        <v>538</v>
      </c>
      <c r="N100" s="60" t="s">
        <v>944</v>
      </c>
      <c r="O100" s="576">
        <v>8.5999999999999993E-2</v>
      </c>
      <c r="P100" s="381" t="s">
        <v>914</v>
      </c>
      <c r="Q100" s="384">
        <v>132</v>
      </c>
      <c r="R100" s="381" t="s">
        <v>944</v>
      </c>
      <c r="S100" s="385" t="s">
        <v>1102</v>
      </c>
      <c r="T100" s="620" t="s">
        <v>944</v>
      </c>
    </row>
    <row r="101" spans="1:20" s="93" customFormat="1" ht="13.5" customHeight="1">
      <c r="A101" s="74" t="s">
        <v>906</v>
      </c>
      <c r="B101" s="74" t="s">
        <v>906</v>
      </c>
      <c r="C101" s="64">
        <v>2012</v>
      </c>
      <c r="D101" s="41" t="s">
        <v>1072</v>
      </c>
      <c r="E101" s="65">
        <v>1</v>
      </c>
      <c r="F101" s="74" t="s">
        <v>883</v>
      </c>
      <c r="G101" s="64" t="s">
        <v>880</v>
      </c>
      <c r="H101" s="64" t="s">
        <v>1042</v>
      </c>
      <c r="I101" s="195" t="s">
        <v>1157</v>
      </c>
      <c r="J101" s="197" t="s">
        <v>1231</v>
      </c>
      <c r="K101" s="37" t="s">
        <v>1046</v>
      </c>
      <c r="L101" s="578">
        <v>2.5000000000000001E-2</v>
      </c>
      <c r="M101" s="65" t="s">
        <v>538</v>
      </c>
      <c r="N101" s="60" t="s">
        <v>944</v>
      </c>
      <c r="O101" s="576">
        <v>6.0999999999999999E-2</v>
      </c>
      <c r="P101" s="381" t="s">
        <v>914</v>
      </c>
      <c r="Q101" s="384">
        <v>98</v>
      </c>
      <c r="R101" s="381" t="s">
        <v>944</v>
      </c>
      <c r="S101" s="385" t="s">
        <v>1102</v>
      </c>
      <c r="T101" s="620" t="s">
        <v>944</v>
      </c>
    </row>
    <row r="102" spans="1:20" s="7" customFormat="1" ht="13.5" customHeight="1">
      <c r="A102" s="74" t="s">
        <v>906</v>
      </c>
      <c r="B102" s="74" t="s">
        <v>906</v>
      </c>
      <c r="C102" s="64">
        <v>2012</v>
      </c>
      <c r="D102" s="41" t="s">
        <v>1001</v>
      </c>
      <c r="E102" s="65">
        <v>1</v>
      </c>
      <c r="F102" s="74" t="s">
        <v>883</v>
      </c>
      <c r="G102" s="64" t="s">
        <v>880</v>
      </c>
      <c r="H102" s="64" t="s">
        <v>1042</v>
      </c>
      <c r="I102" s="195" t="s">
        <v>851</v>
      </c>
      <c r="J102" s="197" t="s">
        <v>1234</v>
      </c>
      <c r="K102" s="96" t="s">
        <v>1047</v>
      </c>
      <c r="L102" s="579">
        <v>2.5000000000000001E-2</v>
      </c>
      <c r="M102" s="45">
        <v>5500</v>
      </c>
      <c r="N102" s="60" t="s">
        <v>944</v>
      </c>
      <c r="O102" s="576">
        <v>0.05</v>
      </c>
      <c r="P102" s="381" t="s">
        <v>914</v>
      </c>
      <c r="Q102" s="384">
        <v>3937</v>
      </c>
      <c r="R102" s="381" t="s">
        <v>944</v>
      </c>
      <c r="S102" s="385">
        <f t="shared" si="1"/>
        <v>0.7158181818181818</v>
      </c>
      <c r="T102" s="620" t="s">
        <v>944</v>
      </c>
    </row>
    <row r="103" spans="1:20" s="93" customFormat="1" ht="13.5" customHeight="1">
      <c r="A103" s="74" t="s">
        <v>906</v>
      </c>
      <c r="B103" s="74" t="s">
        <v>906</v>
      </c>
      <c r="C103" s="64">
        <v>2012</v>
      </c>
      <c r="D103" s="41" t="s">
        <v>1001</v>
      </c>
      <c r="E103" s="65">
        <v>1</v>
      </c>
      <c r="F103" s="74" t="s">
        <v>883</v>
      </c>
      <c r="G103" s="64" t="s">
        <v>880</v>
      </c>
      <c r="H103" s="64" t="s">
        <v>1042</v>
      </c>
      <c r="I103" s="195" t="s">
        <v>851</v>
      </c>
      <c r="J103" s="197" t="s">
        <v>864</v>
      </c>
      <c r="K103" s="64" t="s">
        <v>1047</v>
      </c>
      <c r="L103" s="579">
        <v>2.5000000000000001E-2</v>
      </c>
      <c r="M103" s="45">
        <v>4000</v>
      </c>
      <c r="N103" s="60" t="s">
        <v>944</v>
      </c>
      <c r="O103" s="576">
        <v>2E-3</v>
      </c>
      <c r="P103" s="381" t="s">
        <v>454</v>
      </c>
      <c r="Q103" s="384">
        <v>3930</v>
      </c>
      <c r="R103" s="381" t="s">
        <v>944</v>
      </c>
      <c r="S103" s="385">
        <f t="shared" si="1"/>
        <v>0.98250000000000004</v>
      </c>
      <c r="T103" s="620" t="s">
        <v>944</v>
      </c>
    </row>
    <row r="104" spans="1:20" s="93" customFormat="1" ht="13.5" customHeight="1">
      <c r="A104" s="74" t="s">
        <v>906</v>
      </c>
      <c r="B104" s="74" t="s">
        <v>906</v>
      </c>
      <c r="C104" s="64">
        <v>2012</v>
      </c>
      <c r="D104" s="41" t="s">
        <v>1001</v>
      </c>
      <c r="E104" s="65">
        <v>1</v>
      </c>
      <c r="F104" s="74" t="s">
        <v>883</v>
      </c>
      <c r="G104" s="64" t="s">
        <v>880</v>
      </c>
      <c r="H104" s="64" t="s">
        <v>1042</v>
      </c>
      <c r="I104" s="195" t="s">
        <v>851</v>
      </c>
      <c r="J104" s="197" t="s">
        <v>1228</v>
      </c>
      <c r="K104" s="64" t="s">
        <v>1047</v>
      </c>
      <c r="L104" s="579">
        <v>2.5000000000000001E-2</v>
      </c>
      <c r="M104" s="45">
        <v>5500</v>
      </c>
      <c r="N104" s="60" t="s">
        <v>944</v>
      </c>
      <c r="O104" s="576">
        <v>1.7999999999999999E-2</v>
      </c>
      <c r="P104" s="381" t="s">
        <v>454</v>
      </c>
      <c r="Q104" s="384">
        <v>3937</v>
      </c>
      <c r="R104" s="381" t="s">
        <v>944</v>
      </c>
      <c r="S104" s="385">
        <f t="shared" si="1"/>
        <v>0.7158181818181818</v>
      </c>
      <c r="T104" s="620" t="s">
        <v>944</v>
      </c>
    </row>
    <row r="105" spans="1:20" s="93" customFormat="1" ht="13.5" customHeight="1">
      <c r="A105" s="74" t="s">
        <v>906</v>
      </c>
      <c r="B105" s="74" t="s">
        <v>906</v>
      </c>
      <c r="C105" s="64">
        <v>2012</v>
      </c>
      <c r="D105" s="41" t="s">
        <v>1001</v>
      </c>
      <c r="E105" s="65">
        <v>1</v>
      </c>
      <c r="F105" s="74" t="s">
        <v>883</v>
      </c>
      <c r="G105" s="64" t="s">
        <v>880</v>
      </c>
      <c r="H105" s="64" t="s">
        <v>1042</v>
      </c>
      <c r="I105" s="195" t="s">
        <v>851</v>
      </c>
      <c r="J105" s="197" t="s">
        <v>1231</v>
      </c>
      <c r="K105" s="64" t="s">
        <v>1047</v>
      </c>
      <c r="L105" s="578">
        <v>2.5000000000000001E-2</v>
      </c>
      <c r="M105" s="65">
        <v>5500</v>
      </c>
      <c r="N105" s="60" t="s">
        <v>944</v>
      </c>
      <c r="O105" s="576">
        <v>7.0999999999999994E-2</v>
      </c>
      <c r="P105" s="381" t="s">
        <v>914</v>
      </c>
      <c r="Q105" s="384">
        <v>3938</v>
      </c>
      <c r="R105" s="381" t="s">
        <v>944</v>
      </c>
      <c r="S105" s="385">
        <f t="shared" si="1"/>
        <v>0.71599999999999997</v>
      </c>
      <c r="T105" s="620" t="s">
        <v>944</v>
      </c>
    </row>
    <row r="106" spans="1:20" ht="13.5" customHeight="1">
      <c r="A106" s="74" t="s">
        <v>906</v>
      </c>
      <c r="B106" s="74" t="s">
        <v>906</v>
      </c>
      <c r="C106" s="64">
        <v>2012</v>
      </c>
      <c r="D106" s="41" t="s">
        <v>586</v>
      </c>
      <c r="E106" s="65">
        <v>2</v>
      </c>
      <c r="F106" s="74" t="s">
        <v>883</v>
      </c>
      <c r="G106" s="64" t="s">
        <v>880</v>
      </c>
      <c r="H106" s="64" t="s">
        <v>1042</v>
      </c>
      <c r="I106" s="42" t="s">
        <v>856</v>
      </c>
      <c r="J106" s="197" t="s">
        <v>1234</v>
      </c>
      <c r="K106" s="64" t="s">
        <v>1047</v>
      </c>
      <c r="L106" s="578">
        <v>2.5000000000000001E-2</v>
      </c>
      <c r="M106" s="65">
        <v>800</v>
      </c>
      <c r="N106" s="60" t="s">
        <v>944</v>
      </c>
      <c r="O106" s="576">
        <v>4.8000000000000001E-2</v>
      </c>
      <c r="P106" s="381" t="s">
        <v>914</v>
      </c>
      <c r="Q106" s="384">
        <v>763</v>
      </c>
      <c r="R106" s="381" t="s">
        <v>944</v>
      </c>
      <c r="S106" s="385">
        <f t="shared" ref="S106:S170" si="2">IF(ISBLANK(Q106),"",Q106/M106)</f>
        <v>0.95374999999999999</v>
      </c>
      <c r="T106" s="620" t="s">
        <v>944</v>
      </c>
    </row>
    <row r="107" spans="1:20" ht="13.5" customHeight="1">
      <c r="A107" s="74" t="s">
        <v>906</v>
      </c>
      <c r="B107" s="74" t="s">
        <v>906</v>
      </c>
      <c r="C107" s="64">
        <v>2012</v>
      </c>
      <c r="D107" s="41" t="s">
        <v>586</v>
      </c>
      <c r="E107" s="65">
        <v>2</v>
      </c>
      <c r="F107" s="74" t="s">
        <v>883</v>
      </c>
      <c r="G107" s="64" t="s">
        <v>880</v>
      </c>
      <c r="H107" s="64" t="s">
        <v>1042</v>
      </c>
      <c r="I107" s="42" t="s">
        <v>856</v>
      </c>
      <c r="J107" s="197" t="s">
        <v>864</v>
      </c>
      <c r="K107" s="64" t="s">
        <v>1047</v>
      </c>
      <c r="L107" s="578">
        <v>2.5000000000000001E-2</v>
      </c>
      <c r="M107" s="65">
        <v>1500</v>
      </c>
      <c r="N107" s="60" t="s">
        <v>944</v>
      </c>
      <c r="O107" s="576">
        <v>2E-3</v>
      </c>
      <c r="P107" s="381" t="s">
        <v>454</v>
      </c>
      <c r="Q107" s="384">
        <v>1129</v>
      </c>
      <c r="R107" s="381" t="s">
        <v>944</v>
      </c>
      <c r="S107" s="385">
        <f t="shared" si="2"/>
        <v>0.75266666666666671</v>
      </c>
      <c r="T107" s="620" t="s">
        <v>944</v>
      </c>
    </row>
    <row r="108" spans="1:20" ht="13.5" customHeight="1">
      <c r="A108" s="74" t="s">
        <v>906</v>
      </c>
      <c r="B108" s="74" t="s">
        <v>906</v>
      </c>
      <c r="C108" s="64">
        <v>2012</v>
      </c>
      <c r="D108" s="41" t="s">
        <v>586</v>
      </c>
      <c r="E108" s="65">
        <v>2</v>
      </c>
      <c r="F108" s="74" t="s">
        <v>883</v>
      </c>
      <c r="G108" s="64" t="s">
        <v>880</v>
      </c>
      <c r="H108" s="64" t="s">
        <v>1042</v>
      </c>
      <c r="I108" s="42" t="s">
        <v>856</v>
      </c>
      <c r="J108" s="197" t="s">
        <v>1228</v>
      </c>
      <c r="K108" s="64" t="s">
        <v>1047</v>
      </c>
      <c r="L108" s="578">
        <v>2.5000000000000001E-2</v>
      </c>
      <c r="M108" s="65">
        <v>1500</v>
      </c>
      <c r="N108" s="60" t="s">
        <v>944</v>
      </c>
      <c r="O108" s="576">
        <v>2.9000000000000001E-2</v>
      </c>
      <c r="P108" s="381" t="s">
        <v>914</v>
      </c>
      <c r="Q108" s="384">
        <v>1140</v>
      </c>
      <c r="R108" s="381" t="s">
        <v>944</v>
      </c>
      <c r="S108" s="385">
        <f t="shared" si="2"/>
        <v>0.76</v>
      </c>
      <c r="T108" s="620" t="s">
        <v>944</v>
      </c>
    </row>
    <row r="109" spans="1:20" ht="13.5" customHeight="1">
      <c r="A109" s="74" t="s">
        <v>906</v>
      </c>
      <c r="B109" s="74" t="s">
        <v>906</v>
      </c>
      <c r="C109" s="64">
        <v>2012</v>
      </c>
      <c r="D109" s="41" t="s">
        <v>586</v>
      </c>
      <c r="E109" s="65">
        <v>2</v>
      </c>
      <c r="F109" s="74" t="s">
        <v>883</v>
      </c>
      <c r="G109" s="64" t="s">
        <v>880</v>
      </c>
      <c r="H109" s="64" t="s">
        <v>1042</v>
      </c>
      <c r="I109" s="42" t="s">
        <v>856</v>
      </c>
      <c r="J109" s="197" t="s">
        <v>1231</v>
      </c>
      <c r="K109" s="64" t="s">
        <v>1047</v>
      </c>
      <c r="L109" s="578">
        <v>2.5000000000000001E-2</v>
      </c>
      <c r="M109" s="65">
        <v>1500</v>
      </c>
      <c r="N109" s="60" t="s">
        <v>944</v>
      </c>
      <c r="O109" s="576">
        <v>0.03</v>
      </c>
      <c r="P109" s="381" t="s">
        <v>914</v>
      </c>
      <c r="Q109" s="384">
        <v>1229</v>
      </c>
      <c r="R109" s="381" t="s">
        <v>944</v>
      </c>
      <c r="S109" s="385">
        <f t="shared" si="2"/>
        <v>0.81933333333333336</v>
      </c>
      <c r="T109" s="620" t="s">
        <v>944</v>
      </c>
    </row>
    <row r="110" spans="1:20" ht="13.5" customHeight="1">
      <c r="A110" s="74" t="s">
        <v>906</v>
      </c>
      <c r="B110" s="74" t="s">
        <v>906</v>
      </c>
      <c r="C110" s="64">
        <v>2012</v>
      </c>
      <c r="D110" s="41" t="s">
        <v>1003</v>
      </c>
      <c r="E110" s="65">
        <v>1</v>
      </c>
      <c r="F110" s="74" t="s">
        <v>883</v>
      </c>
      <c r="G110" s="64" t="s">
        <v>880</v>
      </c>
      <c r="H110" s="64" t="s">
        <v>1042</v>
      </c>
      <c r="I110" s="195" t="s">
        <v>857</v>
      </c>
      <c r="J110" s="197" t="s">
        <v>1234</v>
      </c>
      <c r="K110" s="64" t="s">
        <v>1047</v>
      </c>
      <c r="L110" s="578">
        <v>2.5000000000000001E-2</v>
      </c>
      <c r="M110" s="65">
        <v>1000</v>
      </c>
      <c r="N110" s="60" t="s">
        <v>944</v>
      </c>
      <c r="O110" s="576">
        <v>0.03</v>
      </c>
      <c r="P110" s="381" t="s">
        <v>914</v>
      </c>
      <c r="Q110" s="384">
        <v>356</v>
      </c>
      <c r="R110" s="381" t="s">
        <v>944</v>
      </c>
      <c r="S110" s="385">
        <f t="shared" si="2"/>
        <v>0.35599999999999998</v>
      </c>
      <c r="T110" s="620" t="s">
        <v>944</v>
      </c>
    </row>
    <row r="111" spans="1:20" ht="13.5" customHeight="1">
      <c r="A111" s="74" t="s">
        <v>906</v>
      </c>
      <c r="B111" s="74" t="s">
        <v>906</v>
      </c>
      <c r="C111" s="64">
        <v>2012</v>
      </c>
      <c r="D111" s="41" t="s">
        <v>1003</v>
      </c>
      <c r="E111" s="65">
        <v>1</v>
      </c>
      <c r="F111" s="74" t="s">
        <v>883</v>
      </c>
      <c r="G111" s="64" t="s">
        <v>880</v>
      </c>
      <c r="H111" s="64" t="s">
        <v>1042</v>
      </c>
      <c r="I111" s="195" t="s">
        <v>857</v>
      </c>
      <c r="J111" s="197" t="s">
        <v>864</v>
      </c>
      <c r="K111" s="64" t="s">
        <v>1047</v>
      </c>
      <c r="L111" s="578">
        <v>2.5000000000000001E-2</v>
      </c>
      <c r="M111" s="65">
        <v>2000</v>
      </c>
      <c r="N111" s="60" t="s">
        <v>944</v>
      </c>
      <c r="O111" s="576">
        <v>0.01</v>
      </c>
      <c r="P111" s="381" t="s">
        <v>454</v>
      </c>
      <c r="Q111" s="384">
        <v>406</v>
      </c>
      <c r="R111" s="381" t="s">
        <v>944</v>
      </c>
      <c r="S111" s="385">
        <f t="shared" si="2"/>
        <v>0.20300000000000001</v>
      </c>
      <c r="T111" s="620" t="s">
        <v>944</v>
      </c>
    </row>
    <row r="112" spans="1:20" ht="13.5" customHeight="1">
      <c r="A112" s="74" t="s">
        <v>906</v>
      </c>
      <c r="B112" s="74" t="s">
        <v>906</v>
      </c>
      <c r="C112" s="64">
        <v>2012</v>
      </c>
      <c r="D112" s="41" t="s">
        <v>1003</v>
      </c>
      <c r="E112" s="65">
        <v>1</v>
      </c>
      <c r="F112" s="74" t="s">
        <v>883</v>
      </c>
      <c r="G112" s="64" t="s">
        <v>880</v>
      </c>
      <c r="H112" s="64" t="s">
        <v>1042</v>
      </c>
      <c r="I112" s="195" t="s">
        <v>857</v>
      </c>
      <c r="J112" s="197" t="s">
        <v>1228</v>
      </c>
      <c r="K112" s="114" t="s">
        <v>1047</v>
      </c>
      <c r="L112" s="578">
        <v>2.5000000000000001E-2</v>
      </c>
      <c r="M112" s="65">
        <v>2000</v>
      </c>
      <c r="N112" s="60" t="s">
        <v>944</v>
      </c>
      <c r="O112" s="576">
        <v>0.05</v>
      </c>
      <c r="P112" s="381" t="s">
        <v>914</v>
      </c>
      <c r="Q112" s="384">
        <v>409</v>
      </c>
      <c r="R112" s="381" t="s">
        <v>944</v>
      </c>
      <c r="S112" s="385">
        <f t="shared" si="2"/>
        <v>0.20449999999999999</v>
      </c>
      <c r="T112" s="620" t="s">
        <v>944</v>
      </c>
    </row>
    <row r="113" spans="1:20" ht="13.5" customHeight="1">
      <c r="A113" s="74" t="s">
        <v>906</v>
      </c>
      <c r="B113" s="74" t="s">
        <v>906</v>
      </c>
      <c r="C113" s="64">
        <v>2012</v>
      </c>
      <c r="D113" s="41" t="s">
        <v>1003</v>
      </c>
      <c r="E113" s="65">
        <v>1</v>
      </c>
      <c r="F113" s="74" t="s">
        <v>883</v>
      </c>
      <c r="G113" s="64" t="s">
        <v>880</v>
      </c>
      <c r="H113" s="64" t="s">
        <v>1042</v>
      </c>
      <c r="I113" s="195" t="s">
        <v>857</v>
      </c>
      <c r="J113" s="197" t="s">
        <v>1231</v>
      </c>
      <c r="K113" s="114" t="s">
        <v>1047</v>
      </c>
      <c r="L113" s="578">
        <v>2.5000000000000001E-2</v>
      </c>
      <c r="M113" s="65">
        <v>2000</v>
      </c>
      <c r="N113" s="60" t="s">
        <v>944</v>
      </c>
      <c r="O113" s="576">
        <v>7.0000000000000007E-2</v>
      </c>
      <c r="P113" s="381" t="s">
        <v>914</v>
      </c>
      <c r="Q113" s="384">
        <v>411</v>
      </c>
      <c r="R113" s="381" t="s">
        <v>944</v>
      </c>
      <c r="S113" s="385">
        <f t="shared" si="2"/>
        <v>0.20549999999999999</v>
      </c>
      <c r="T113" s="620" t="s">
        <v>944</v>
      </c>
    </row>
    <row r="114" spans="1:20" ht="13.5" customHeight="1">
      <c r="A114" s="74" t="s">
        <v>906</v>
      </c>
      <c r="B114" s="74" t="s">
        <v>906</v>
      </c>
      <c r="C114" s="64">
        <v>2012</v>
      </c>
      <c r="D114" s="41" t="s">
        <v>1004</v>
      </c>
      <c r="E114" s="65">
        <v>2</v>
      </c>
      <c r="F114" s="74" t="s">
        <v>883</v>
      </c>
      <c r="G114" s="64" t="s">
        <v>880</v>
      </c>
      <c r="H114" s="64" t="s">
        <v>1042</v>
      </c>
      <c r="I114" s="195" t="s">
        <v>1157</v>
      </c>
      <c r="J114" s="197" t="s">
        <v>864</v>
      </c>
      <c r="K114" s="64" t="s">
        <v>1048</v>
      </c>
      <c r="L114" s="578">
        <v>0.125</v>
      </c>
      <c r="M114" s="65">
        <v>300</v>
      </c>
      <c r="N114" s="60" t="s">
        <v>944</v>
      </c>
      <c r="O114" s="576">
        <v>2.3E-2</v>
      </c>
      <c r="P114" s="381" t="s">
        <v>454</v>
      </c>
      <c r="Q114" s="384">
        <v>229</v>
      </c>
      <c r="R114" s="381" t="s">
        <v>944</v>
      </c>
      <c r="S114" s="385">
        <f t="shared" si="2"/>
        <v>0.76333333333333331</v>
      </c>
      <c r="T114" s="620" t="s">
        <v>944</v>
      </c>
    </row>
    <row r="115" spans="1:20" ht="13.5" customHeight="1">
      <c r="A115" s="74" t="s">
        <v>906</v>
      </c>
      <c r="B115" s="74" t="s">
        <v>906</v>
      </c>
      <c r="C115" s="64">
        <v>2012</v>
      </c>
      <c r="D115" s="41" t="s">
        <v>1004</v>
      </c>
      <c r="E115" s="65">
        <v>2</v>
      </c>
      <c r="F115" s="74" t="s">
        <v>883</v>
      </c>
      <c r="G115" s="64" t="s">
        <v>880</v>
      </c>
      <c r="H115" s="64" t="s">
        <v>1042</v>
      </c>
      <c r="I115" s="195" t="s">
        <v>1157</v>
      </c>
      <c r="J115" s="197" t="s">
        <v>1228</v>
      </c>
      <c r="K115" s="64" t="s">
        <v>1048</v>
      </c>
      <c r="L115" s="578">
        <v>0.125</v>
      </c>
      <c r="M115" s="65">
        <v>300</v>
      </c>
      <c r="N115" s="60" t="s">
        <v>944</v>
      </c>
      <c r="O115" s="576">
        <v>7.1999999999999995E-2</v>
      </c>
      <c r="P115" s="381" t="s">
        <v>914</v>
      </c>
      <c r="Q115" s="384">
        <v>229</v>
      </c>
      <c r="R115" s="381" t="s">
        <v>944</v>
      </c>
      <c r="S115" s="385">
        <f t="shared" si="2"/>
        <v>0.76333333333333331</v>
      </c>
      <c r="T115" s="620" t="s">
        <v>944</v>
      </c>
    </row>
    <row r="116" spans="1:20" ht="13.5" customHeight="1">
      <c r="A116" s="74" t="s">
        <v>906</v>
      </c>
      <c r="B116" s="74" t="s">
        <v>906</v>
      </c>
      <c r="C116" s="64">
        <v>2012</v>
      </c>
      <c r="D116" s="41" t="s">
        <v>1004</v>
      </c>
      <c r="E116" s="65">
        <v>2</v>
      </c>
      <c r="F116" s="74" t="s">
        <v>883</v>
      </c>
      <c r="G116" s="64" t="s">
        <v>880</v>
      </c>
      <c r="H116" s="64" t="s">
        <v>1042</v>
      </c>
      <c r="I116" s="195" t="s">
        <v>1157</v>
      </c>
      <c r="J116" s="197" t="s">
        <v>1231</v>
      </c>
      <c r="K116" s="64" t="s">
        <v>1048</v>
      </c>
      <c r="L116" s="578">
        <v>0.125</v>
      </c>
      <c r="M116" s="65">
        <v>300</v>
      </c>
      <c r="N116" s="60" t="s">
        <v>944</v>
      </c>
      <c r="O116" s="576">
        <v>1.9E-2</v>
      </c>
      <c r="P116" s="381" t="s">
        <v>454</v>
      </c>
      <c r="Q116" s="384">
        <v>229</v>
      </c>
      <c r="R116" s="381" t="s">
        <v>944</v>
      </c>
      <c r="S116" s="385">
        <f t="shared" si="2"/>
        <v>0.76333333333333331</v>
      </c>
      <c r="T116" s="620" t="s">
        <v>944</v>
      </c>
    </row>
    <row r="117" spans="1:20" ht="13.5" customHeight="1">
      <c r="A117" s="74" t="s">
        <v>906</v>
      </c>
      <c r="B117" s="74" t="s">
        <v>906</v>
      </c>
      <c r="C117" s="64">
        <v>2012</v>
      </c>
      <c r="D117" s="41" t="s">
        <v>956</v>
      </c>
      <c r="E117" s="65">
        <v>1</v>
      </c>
      <c r="F117" s="74" t="s">
        <v>883</v>
      </c>
      <c r="G117" s="64" t="s">
        <v>880</v>
      </c>
      <c r="H117" s="64" t="s">
        <v>1042</v>
      </c>
      <c r="I117" s="195" t="s">
        <v>1013</v>
      </c>
      <c r="J117" s="197" t="s">
        <v>1234</v>
      </c>
      <c r="K117" s="67" t="s">
        <v>1188</v>
      </c>
      <c r="L117" s="578">
        <v>2.5000000000000001E-2</v>
      </c>
      <c r="M117" s="65">
        <v>100</v>
      </c>
      <c r="N117" s="60" t="s">
        <v>944</v>
      </c>
      <c r="O117" s="576" t="s">
        <v>1102</v>
      </c>
      <c r="P117" s="381" t="s">
        <v>944</v>
      </c>
      <c r="Q117" s="384">
        <v>0</v>
      </c>
      <c r="R117" s="381" t="s">
        <v>944</v>
      </c>
      <c r="S117" s="385">
        <f t="shared" si="2"/>
        <v>0</v>
      </c>
      <c r="T117" s="620" t="s">
        <v>944</v>
      </c>
    </row>
    <row r="118" spans="1:20" ht="13.5" customHeight="1">
      <c r="A118" s="74" t="s">
        <v>906</v>
      </c>
      <c r="B118" s="74" t="s">
        <v>906</v>
      </c>
      <c r="C118" s="64">
        <v>2012</v>
      </c>
      <c r="D118" s="41" t="s">
        <v>956</v>
      </c>
      <c r="E118" s="65">
        <v>1</v>
      </c>
      <c r="F118" s="74" t="s">
        <v>883</v>
      </c>
      <c r="G118" s="64" t="s">
        <v>880</v>
      </c>
      <c r="H118" s="64" t="s">
        <v>1042</v>
      </c>
      <c r="I118" s="195" t="s">
        <v>1013</v>
      </c>
      <c r="J118" s="197" t="s">
        <v>864</v>
      </c>
      <c r="K118" s="67" t="s">
        <v>1188</v>
      </c>
      <c r="L118" s="578">
        <v>2.5000000000000001E-2</v>
      </c>
      <c r="M118" s="65">
        <v>100</v>
      </c>
      <c r="N118" s="60" t="s">
        <v>944</v>
      </c>
      <c r="O118" s="576" t="s">
        <v>1102</v>
      </c>
      <c r="P118" s="381" t="s">
        <v>944</v>
      </c>
      <c r="Q118" s="384">
        <v>0</v>
      </c>
      <c r="R118" s="381" t="s">
        <v>944</v>
      </c>
      <c r="S118" s="385">
        <f t="shared" si="2"/>
        <v>0</v>
      </c>
      <c r="T118" s="620" t="s">
        <v>944</v>
      </c>
    </row>
    <row r="119" spans="1:20" ht="13.5" customHeight="1">
      <c r="A119" s="74" t="s">
        <v>906</v>
      </c>
      <c r="B119" s="74" t="s">
        <v>906</v>
      </c>
      <c r="C119" s="64">
        <v>2012</v>
      </c>
      <c r="D119" s="41" t="s">
        <v>956</v>
      </c>
      <c r="E119" s="65">
        <v>1</v>
      </c>
      <c r="F119" s="74" t="s">
        <v>883</v>
      </c>
      <c r="G119" s="64" t="s">
        <v>880</v>
      </c>
      <c r="H119" s="64" t="s">
        <v>1042</v>
      </c>
      <c r="I119" s="195" t="s">
        <v>1013</v>
      </c>
      <c r="J119" s="197" t="s">
        <v>1228</v>
      </c>
      <c r="K119" s="67" t="s">
        <v>1188</v>
      </c>
      <c r="L119" s="578">
        <v>2.5000000000000001E-2</v>
      </c>
      <c r="M119" s="65">
        <v>100</v>
      </c>
      <c r="N119" s="60" t="s">
        <v>944</v>
      </c>
      <c r="O119" s="576" t="s">
        <v>1102</v>
      </c>
      <c r="P119" s="381" t="s">
        <v>944</v>
      </c>
      <c r="Q119" s="384">
        <v>0</v>
      </c>
      <c r="R119" s="381" t="s">
        <v>944</v>
      </c>
      <c r="S119" s="385">
        <f t="shared" si="2"/>
        <v>0</v>
      </c>
      <c r="T119" s="620" t="s">
        <v>944</v>
      </c>
    </row>
    <row r="120" spans="1:20" ht="13.5" customHeight="1">
      <c r="A120" s="74" t="s">
        <v>906</v>
      </c>
      <c r="B120" s="74" t="s">
        <v>906</v>
      </c>
      <c r="C120" s="64">
        <v>2012</v>
      </c>
      <c r="D120" s="41" t="s">
        <v>956</v>
      </c>
      <c r="E120" s="65">
        <v>1</v>
      </c>
      <c r="F120" s="74" t="s">
        <v>883</v>
      </c>
      <c r="G120" s="64" t="s">
        <v>880</v>
      </c>
      <c r="H120" s="64" t="s">
        <v>1042</v>
      </c>
      <c r="I120" s="195" t="s">
        <v>1013</v>
      </c>
      <c r="J120" s="197" t="s">
        <v>1231</v>
      </c>
      <c r="K120" s="67" t="s">
        <v>1188</v>
      </c>
      <c r="L120" s="578">
        <v>2.5000000000000001E-2</v>
      </c>
      <c r="M120" s="65">
        <v>100</v>
      </c>
      <c r="N120" s="60" t="s">
        <v>944</v>
      </c>
      <c r="O120" s="576" t="s">
        <v>1102</v>
      </c>
      <c r="P120" s="381" t="s">
        <v>944</v>
      </c>
      <c r="Q120" s="384">
        <v>0</v>
      </c>
      <c r="R120" s="381" t="s">
        <v>944</v>
      </c>
      <c r="S120" s="385">
        <f t="shared" si="2"/>
        <v>0</v>
      </c>
      <c r="T120" s="620" t="s">
        <v>944</v>
      </c>
    </row>
    <row r="121" spans="1:20" ht="13.5" customHeight="1">
      <c r="A121" s="108" t="s">
        <v>906</v>
      </c>
      <c r="B121" s="74" t="s">
        <v>906</v>
      </c>
      <c r="C121" s="64">
        <v>2012</v>
      </c>
      <c r="D121" s="107" t="s">
        <v>1005</v>
      </c>
      <c r="E121" s="106">
        <v>2</v>
      </c>
      <c r="F121" s="108" t="s">
        <v>883</v>
      </c>
      <c r="G121" s="225" t="s">
        <v>880</v>
      </c>
      <c r="H121" s="64" t="s">
        <v>1042</v>
      </c>
      <c r="I121" s="195" t="s">
        <v>851</v>
      </c>
      <c r="J121" s="197" t="s">
        <v>1234</v>
      </c>
      <c r="K121" s="96" t="s">
        <v>1047</v>
      </c>
      <c r="L121" s="578">
        <v>2.5000000000000001E-2</v>
      </c>
      <c r="M121" s="65">
        <v>3000</v>
      </c>
      <c r="N121" s="60" t="s">
        <v>944</v>
      </c>
      <c r="O121" s="576">
        <v>8.1000000000000003E-2</v>
      </c>
      <c r="P121" s="381" t="s">
        <v>914</v>
      </c>
      <c r="Q121" s="384">
        <v>2030</v>
      </c>
      <c r="R121" s="381" t="s">
        <v>944</v>
      </c>
      <c r="S121" s="385">
        <f t="shared" si="2"/>
        <v>0.67666666666666664</v>
      </c>
      <c r="T121" s="620" t="s">
        <v>944</v>
      </c>
    </row>
    <row r="122" spans="1:20" ht="13.5" customHeight="1">
      <c r="A122" s="108" t="s">
        <v>906</v>
      </c>
      <c r="B122" s="74" t="s">
        <v>906</v>
      </c>
      <c r="C122" s="64">
        <v>2012</v>
      </c>
      <c r="D122" s="107" t="s">
        <v>1005</v>
      </c>
      <c r="E122" s="106">
        <v>2</v>
      </c>
      <c r="F122" s="108" t="s">
        <v>883</v>
      </c>
      <c r="G122" s="225" t="s">
        <v>880</v>
      </c>
      <c r="H122" s="64" t="s">
        <v>1042</v>
      </c>
      <c r="I122" s="195" t="s">
        <v>851</v>
      </c>
      <c r="J122" s="197" t="s">
        <v>864</v>
      </c>
      <c r="K122" s="96" t="s">
        <v>1047</v>
      </c>
      <c r="L122" s="578">
        <v>2.5000000000000001E-2</v>
      </c>
      <c r="M122" s="65">
        <v>5000</v>
      </c>
      <c r="N122" s="60" t="s">
        <v>944</v>
      </c>
      <c r="O122" s="576">
        <v>6.0000000000000001E-3</v>
      </c>
      <c r="P122" s="381" t="s">
        <v>454</v>
      </c>
      <c r="Q122" s="384">
        <v>1959</v>
      </c>
      <c r="R122" s="381" t="s">
        <v>944</v>
      </c>
      <c r="S122" s="385">
        <f t="shared" si="2"/>
        <v>0.39179999999999998</v>
      </c>
      <c r="T122" s="620" t="s">
        <v>944</v>
      </c>
    </row>
    <row r="123" spans="1:20" ht="13.5" customHeight="1">
      <c r="A123" s="108" t="s">
        <v>906</v>
      </c>
      <c r="B123" s="74" t="s">
        <v>906</v>
      </c>
      <c r="C123" s="64">
        <v>2012</v>
      </c>
      <c r="D123" s="107" t="s">
        <v>1005</v>
      </c>
      <c r="E123" s="106">
        <v>2</v>
      </c>
      <c r="F123" s="108" t="s">
        <v>883</v>
      </c>
      <c r="G123" s="225" t="s">
        <v>880</v>
      </c>
      <c r="H123" s="64" t="s">
        <v>1042</v>
      </c>
      <c r="I123" s="195" t="s">
        <v>851</v>
      </c>
      <c r="J123" s="197" t="s">
        <v>1228</v>
      </c>
      <c r="K123" s="96" t="s">
        <v>1047</v>
      </c>
      <c r="L123" s="578">
        <v>2.5000000000000001E-2</v>
      </c>
      <c r="M123" s="65">
        <v>5000</v>
      </c>
      <c r="N123" s="60" t="s">
        <v>944</v>
      </c>
      <c r="O123" s="576">
        <v>2.3E-2</v>
      </c>
      <c r="P123" s="381" t="s">
        <v>454</v>
      </c>
      <c r="Q123" s="384">
        <v>2031</v>
      </c>
      <c r="R123" s="381" t="s">
        <v>944</v>
      </c>
      <c r="S123" s="385">
        <f t="shared" si="2"/>
        <v>0.40620000000000001</v>
      </c>
      <c r="T123" s="620" t="s">
        <v>944</v>
      </c>
    </row>
    <row r="124" spans="1:20" ht="13.5" customHeight="1">
      <c r="A124" s="108" t="s">
        <v>906</v>
      </c>
      <c r="B124" s="74" t="s">
        <v>906</v>
      </c>
      <c r="C124" s="64">
        <v>2012</v>
      </c>
      <c r="D124" s="107" t="s">
        <v>1005</v>
      </c>
      <c r="E124" s="106">
        <v>2</v>
      </c>
      <c r="F124" s="108" t="s">
        <v>883</v>
      </c>
      <c r="G124" s="225" t="s">
        <v>880</v>
      </c>
      <c r="H124" s="64" t="s">
        <v>1042</v>
      </c>
      <c r="I124" s="195" t="s">
        <v>851</v>
      </c>
      <c r="J124" s="197" t="s">
        <v>1231</v>
      </c>
      <c r="K124" s="96" t="s">
        <v>1047</v>
      </c>
      <c r="L124" s="578">
        <v>2.5000000000000001E-2</v>
      </c>
      <c r="M124" s="65">
        <v>5000</v>
      </c>
      <c r="N124" s="60" t="s">
        <v>944</v>
      </c>
      <c r="O124" s="576">
        <v>2.1999999999999999E-2</v>
      </c>
      <c r="P124" s="381" t="s">
        <v>454</v>
      </c>
      <c r="Q124" s="384">
        <v>2031</v>
      </c>
      <c r="R124" s="381" t="s">
        <v>944</v>
      </c>
      <c r="S124" s="385">
        <f t="shared" si="2"/>
        <v>0.40620000000000001</v>
      </c>
      <c r="T124" s="620" t="s">
        <v>944</v>
      </c>
    </row>
    <row r="125" spans="1:20" ht="13.5" customHeight="1">
      <c r="A125" s="108" t="s">
        <v>906</v>
      </c>
      <c r="B125" s="74" t="s">
        <v>906</v>
      </c>
      <c r="C125" s="64">
        <v>2012</v>
      </c>
      <c r="D125" s="107" t="s">
        <v>522</v>
      </c>
      <c r="E125" s="106">
        <v>2</v>
      </c>
      <c r="F125" s="108" t="s">
        <v>883</v>
      </c>
      <c r="G125" s="225" t="s">
        <v>880</v>
      </c>
      <c r="H125" s="64" t="s">
        <v>1042</v>
      </c>
      <c r="I125" s="195" t="s">
        <v>1157</v>
      </c>
      <c r="J125" s="197" t="s">
        <v>1234</v>
      </c>
      <c r="K125" s="96" t="s">
        <v>1047</v>
      </c>
      <c r="L125" s="578">
        <v>2.5000000000000001E-2</v>
      </c>
      <c r="M125" s="65">
        <v>1500</v>
      </c>
      <c r="N125" s="60" t="s">
        <v>944</v>
      </c>
      <c r="O125" s="576" t="s">
        <v>1236</v>
      </c>
      <c r="P125" s="381" t="s">
        <v>1102</v>
      </c>
      <c r="Q125" s="384">
        <v>776</v>
      </c>
      <c r="R125" s="381" t="s">
        <v>944</v>
      </c>
      <c r="S125" s="385">
        <f t="shared" si="2"/>
        <v>0.51733333333333331</v>
      </c>
      <c r="T125" s="620" t="s">
        <v>944</v>
      </c>
    </row>
    <row r="126" spans="1:20">
      <c r="A126" s="108" t="s">
        <v>906</v>
      </c>
      <c r="B126" s="74" t="s">
        <v>906</v>
      </c>
      <c r="C126" s="64">
        <v>2012</v>
      </c>
      <c r="D126" s="41" t="s">
        <v>1055</v>
      </c>
      <c r="E126" s="106">
        <v>1</v>
      </c>
      <c r="F126" s="74" t="s">
        <v>883</v>
      </c>
      <c r="G126" s="65" t="s">
        <v>880</v>
      </c>
      <c r="H126" s="60" t="s">
        <v>491</v>
      </c>
      <c r="I126" s="60" t="s">
        <v>1157</v>
      </c>
      <c r="J126" s="197" t="s">
        <v>1234</v>
      </c>
      <c r="K126" s="199" t="s">
        <v>1441</v>
      </c>
      <c r="L126" s="577">
        <v>2.5000000000000001E-2</v>
      </c>
      <c r="M126" s="65">
        <v>350</v>
      </c>
      <c r="N126" s="60" t="s">
        <v>944</v>
      </c>
      <c r="O126" s="660" t="s">
        <v>1236</v>
      </c>
      <c r="P126" s="381" t="s">
        <v>1102</v>
      </c>
      <c r="Q126" s="384">
        <v>159</v>
      </c>
      <c r="R126" s="381" t="s">
        <v>944</v>
      </c>
      <c r="S126" s="385">
        <f t="shared" si="2"/>
        <v>0.45428571428571429</v>
      </c>
      <c r="T126" s="620" t="s">
        <v>944</v>
      </c>
    </row>
    <row r="127" spans="1:20">
      <c r="A127" s="108" t="s">
        <v>906</v>
      </c>
      <c r="B127" s="74" t="s">
        <v>906</v>
      </c>
      <c r="C127" s="89">
        <v>2012</v>
      </c>
      <c r="D127" s="41" t="s">
        <v>1055</v>
      </c>
      <c r="E127" s="65">
        <v>1</v>
      </c>
      <c r="F127" s="74" t="s">
        <v>883</v>
      </c>
      <c r="G127" s="65" t="s">
        <v>880</v>
      </c>
      <c r="H127" s="60" t="s">
        <v>491</v>
      </c>
      <c r="I127" s="60" t="s">
        <v>1157</v>
      </c>
      <c r="J127" s="197" t="s">
        <v>1232</v>
      </c>
      <c r="K127" s="199" t="s">
        <v>1441</v>
      </c>
      <c r="L127" s="577">
        <v>2.5000000000000001E-2</v>
      </c>
      <c r="M127" s="65">
        <v>350</v>
      </c>
      <c r="N127" s="60" t="s">
        <v>944</v>
      </c>
      <c r="O127" s="660" t="s">
        <v>1236</v>
      </c>
      <c r="P127" s="381" t="s">
        <v>1102</v>
      </c>
      <c r="Q127" s="384">
        <v>159</v>
      </c>
      <c r="R127" s="381" t="s">
        <v>944</v>
      </c>
      <c r="S127" s="385">
        <f t="shared" si="2"/>
        <v>0.45428571428571429</v>
      </c>
      <c r="T127" s="620" t="s">
        <v>944</v>
      </c>
    </row>
    <row r="128" spans="1:20">
      <c r="A128" s="108" t="s">
        <v>906</v>
      </c>
      <c r="B128" s="74" t="s">
        <v>906</v>
      </c>
      <c r="C128" s="64">
        <v>2012</v>
      </c>
      <c r="D128" s="41" t="s">
        <v>1055</v>
      </c>
      <c r="E128" s="65">
        <v>1</v>
      </c>
      <c r="F128" s="74" t="s">
        <v>883</v>
      </c>
      <c r="G128" s="65" t="s">
        <v>880</v>
      </c>
      <c r="H128" s="60" t="s">
        <v>491</v>
      </c>
      <c r="I128" s="60" t="s">
        <v>1157</v>
      </c>
      <c r="J128" s="197" t="s">
        <v>1235</v>
      </c>
      <c r="K128" s="199" t="s">
        <v>1441</v>
      </c>
      <c r="L128" s="577">
        <v>2.5000000000000001E-2</v>
      </c>
      <c r="M128" s="65">
        <v>350</v>
      </c>
      <c r="N128" s="60" t="s">
        <v>944</v>
      </c>
      <c r="O128" s="660" t="s">
        <v>1236</v>
      </c>
      <c r="P128" s="381" t="s">
        <v>1102</v>
      </c>
      <c r="Q128" s="384">
        <v>159</v>
      </c>
      <c r="R128" s="381" t="s">
        <v>944</v>
      </c>
      <c r="S128" s="385">
        <f t="shared" si="2"/>
        <v>0.45428571428571429</v>
      </c>
      <c r="T128" s="620" t="s">
        <v>944</v>
      </c>
    </row>
    <row r="129" spans="1:20">
      <c r="A129" s="108" t="s">
        <v>906</v>
      </c>
      <c r="B129" s="74" t="s">
        <v>906</v>
      </c>
      <c r="C129" s="89">
        <v>2012</v>
      </c>
      <c r="D129" s="41" t="s">
        <v>1055</v>
      </c>
      <c r="E129" s="65">
        <v>1</v>
      </c>
      <c r="F129" s="74" t="s">
        <v>883</v>
      </c>
      <c r="G129" s="65" t="s">
        <v>880</v>
      </c>
      <c r="H129" s="60" t="s">
        <v>491</v>
      </c>
      <c r="I129" s="60" t="s">
        <v>1157</v>
      </c>
      <c r="J129" s="197" t="s">
        <v>1229</v>
      </c>
      <c r="K129" s="199" t="s">
        <v>1441</v>
      </c>
      <c r="L129" s="577">
        <v>2.5000000000000001E-2</v>
      </c>
      <c r="M129" s="65">
        <v>350</v>
      </c>
      <c r="N129" s="60" t="s">
        <v>944</v>
      </c>
      <c r="O129" s="660" t="s">
        <v>1236</v>
      </c>
      <c r="P129" s="381" t="s">
        <v>1102</v>
      </c>
      <c r="Q129" s="384">
        <v>159</v>
      </c>
      <c r="R129" s="381" t="s">
        <v>944</v>
      </c>
      <c r="S129" s="385">
        <f t="shared" si="2"/>
        <v>0.45428571428571429</v>
      </c>
      <c r="T129" s="620" t="s">
        <v>944</v>
      </c>
    </row>
    <row r="130" spans="1:20">
      <c r="A130" s="108" t="s">
        <v>906</v>
      </c>
      <c r="B130" s="74" t="s">
        <v>906</v>
      </c>
      <c r="C130" s="65">
        <v>2012</v>
      </c>
      <c r="D130" s="662" t="s">
        <v>524</v>
      </c>
      <c r="E130" s="65">
        <v>1</v>
      </c>
      <c r="F130" s="74" t="s">
        <v>883</v>
      </c>
      <c r="G130" s="65" t="s">
        <v>880</v>
      </c>
      <c r="H130" s="60" t="s">
        <v>491</v>
      </c>
      <c r="I130" s="60" t="s">
        <v>879</v>
      </c>
      <c r="J130" s="197" t="s">
        <v>1234</v>
      </c>
      <c r="K130" s="199" t="s">
        <v>1441</v>
      </c>
      <c r="L130" s="578">
        <v>2.5000000000000001E-2</v>
      </c>
      <c r="M130" s="65">
        <v>400</v>
      </c>
      <c r="N130" s="60" t="s">
        <v>944</v>
      </c>
      <c r="O130" s="660" t="s">
        <v>1236</v>
      </c>
      <c r="P130" s="381" t="s">
        <v>1102</v>
      </c>
      <c r="Q130" s="384">
        <v>208</v>
      </c>
      <c r="R130" s="381" t="s">
        <v>944</v>
      </c>
      <c r="S130" s="385">
        <f t="shared" si="2"/>
        <v>0.52</v>
      </c>
      <c r="T130" s="620" t="s">
        <v>944</v>
      </c>
    </row>
    <row r="131" spans="1:20" s="93" customFormat="1">
      <c r="A131" s="108" t="s">
        <v>906</v>
      </c>
      <c r="B131" s="74" t="s">
        <v>906</v>
      </c>
      <c r="C131" s="75">
        <v>2012</v>
      </c>
      <c r="D131" s="662" t="s">
        <v>524</v>
      </c>
      <c r="E131" s="65">
        <v>1</v>
      </c>
      <c r="F131" s="74" t="s">
        <v>883</v>
      </c>
      <c r="G131" s="65" t="s">
        <v>880</v>
      </c>
      <c r="H131" s="60" t="s">
        <v>491</v>
      </c>
      <c r="I131" s="60" t="s">
        <v>879</v>
      </c>
      <c r="J131" s="197" t="s">
        <v>1232</v>
      </c>
      <c r="K131" s="199" t="s">
        <v>1441</v>
      </c>
      <c r="L131" s="578">
        <v>2.5000000000000001E-2</v>
      </c>
      <c r="M131" s="65">
        <v>400</v>
      </c>
      <c r="N131" s="60" t="s">
        <v>944</v>
      </c>
      <c r="O131" s="660" t="s">
        <v>1236</v>
      </c>
      <c r="P131" s="381" t="s">
        <v>1102</v>
      </c>
      <c r="Q131" s="384">
        <v>208</v>
      </c>
      <c r="R131" s="381" t="s">
        <v>944</v>
      </c>
      <c r="S131" s="385">
        <f t="shared" si="2"/>
        <v>0.52</v>
      </c>
      <c r="T131" s="620" t="s">
        <v>944</v>
      </c>
    </row>
    <row r="132" spans="1:20" s="93" customFormat="1">
      <c r="A132" s="108" t="s">
        <v>906</v>
      </c>
      <c r="B132" s="74" t="s">
        <v>906</v>
      </c>
      <c r="C132" s="65">
        <v>2012</v>
      </c>
      <c r="D132" s="662" t="s">
        <v>524</v>
      </c>
      <c r="E132" s="65">
        <v>1</v>
      </c>
      <c r="F132" s="74" t="s">
        <v>883</v>
      </c>
      <c r="G132" s="65" t="s">
        <v>880</v>
      </c>
      <c r="H132" s="60" t="s">
        <v>491</v>
      </c>
      <c r="I132" s="60" t="s">
        <v>879</v>
      </c>
      <c r="J132" s="197" t="s">
        <v>1229</v>
      </c>
      <c r="K132" s="199" t="s">
        <v>1441</v>
      </c>
      <c r="L132" s="578">
        <v>2.5000000000000001E-2</v>
      </c>
      <c r="M132" s="65">
        <v>400</v>
      </c>
      <c r="N132" s="60" t="s">
        <v>944</v>
      </c>
      <c r="O132" s="660" t="s">
        <v>1236</v>
      </c>
      <c r="P132" s="381" t="s">
        <v>1102</v>
      </c>
      <c r="Q132" s="384">
        <v>208</v>
      </c>
      <c r="R132" s="381" t="s">
        <v>944</v>
      </c>
      <c r="S132" s="385">
        <f t="shared" si="2"/>
        <v>0.52</v>
      </c>
      <c r="T132" s="620" t="s">
        <v>944</v>
      </c>
    </row>
    <row r="133" spans="1:20" s="93" customFormat="1">
      <c r="A133" s="108" t="s">
        <v>906</v>
      </c>
      <c r="B133" s="74" t="s">
        <v>906</v>
      </c>
      <c r="C133" s="75">
        <v>2012</v>
      </c>
      <c r="D133" s="662" t="s">
        <v>524</v>
      </c>
      <c r="E133" s="65">
        <v>1</v>
      </c>
      <c r="F133" s="74" t="s">
        <v>883</v>
      </c>
      <c r="G133" s="65" t="s">
        <v>880</v>
      </c>
      <c r="H133" s="60" t="s">
        <v>491</v>
      </c>
      <c r="I133" s="60" t="s">
        <v>879</v>
      </c>
      <c r="J133" s="197" t="s">
        <v>1235</v>
      </c>
      <c r="K133" s="199" t="s">
        <v>1441</v>
      </c>
      <c r="L133" s="578">
        <v>2.5000000000000001E-2</v>
      </c>
      <c r="M133" s="65">
        <v>400</v>
      </c>
      <c r="N133" s="60" t="s">
        <v>944</v>
      </c>
      <c r="O133" s="660" t="s">
        <v>1236</v>
      </c>
      <c r="P133" s="381" t="s">
        <v>1102</v>
      </c>
      <c r="Q133" s="384">
        <v>208</v>
      </c>
      <c r="R133" s="381" t="s">
        <v>944</v>
      </c>
      <c r="S133" s="385">
        <f t="shared" si="2"/>
        <v>0.52</v>
      </c>
      <c r="T133" s="620" t="s">
        <v>944</v>
      </c>
    </row>
    <row r="134" spans="1:20" s="93" customFormat="1">
      <c r="A134" s="108" t="s">
        <v>906</v>
      </c>
      <c r="B134" s="74" t="s">
        <v>906</v>
      </c>
      <c r="C134" s="75">
        <v>2012</v>
      </c>
      <c r="D134" s="91" t="s">
        <v>1031</v>
      </c>
      <c r="E134" s="65">
        <v>2</v>
      </c>
      <c r="F134" s="74" t="s">
        <v>883</v>
      </c>
      <c r="G134" s="65" t="s">
        <v>880</v>
      </c>
      <c r="H134" s="65" t="s">
        <v>491</v>
      </c>
      <c r="I134" s="65" t="s">
        <v>879</v>
      </c>
      <c r="J134" s="197" t="s">
        <v>1234</v>
      </c>
      <c r="K134" s="199" t="s">
        <v>1441</v>
      </c>
      <c r="L134" s="578">
        <v>2.5000000000000001E-2</v>
      </c>
      <c r="M134" s="65">
        <v>125</v>
      </c>
      <c r="N134" s="60" t="s">
        <v>944</v>
      </c>
      <c r="O134" s="660" t="s">
        <v>1236</v>
      </c>
      <c r="P134" s="381" t="s">
        <v>1102</v>
      </c>
      <c r="Q134" s="384">
        <v>23</v>
      </c>
      <c r="R134" s="381" t="s">
        <v>944</v>
      </c>
      <c r="S134" s="385">
        <f t="shared" si="2"/>
        <v>0.184</v>
      </c>
      <c r="T134" s="620" t="s">
        <v>944</v>
      </c>
    </row>
    <row r="135" spans="1:20" s="93" customFormat="1">
      <c r="A135" s="108" t="s">
        <v>906</v>
      </c>
      <c r="B135" s="74" t="s">
        <v>906</v>
      </c>
      <c r="C135" s="65">
        <v>2012</v>
      </c>
      <c r="D135" s="91" t="s">
        <v>1031</v>
      </c>
      <c r="E135" s="65">
        <v>2</v>
      </c>
      <c r="F135" s="74" t="s">
        <v>883</v>
      </c>
      <c r="G135" s="65" t="s">
        <v>880</v>
      </c>
      <c r="H135" s="65" t="s">
        <v>491</v>
      </c>
      <c r="I135" s="65" t="s">
        <v>879</v>
      </c>
      <c r="J135" s="197" t="s">
        <v>1232</v>
      </c>
      <c r="K135" s="199" t="s">
        <v>1441</v>
      </c>
      <c r="L135" s="578">
        <v>2.5000000000000001E-2</v>
      </c>
      <c r="M135" s="65">
        <v>125</v>
      </c>
      <c r="N135" s="60" t="s">
        <v>944</v>
      </c>
      <c r="O135" s="660" t="s">
        <v>1236</v>
      </c>
      <c r="P135" s="381" t="s">
        <v>1102</v>
      </c>
      <c r="Q135" s="384">
        <v>23</v>
      </c>
      <c r="R135" s="381" t="s">
        <v>944</v>
      </c>
      <c r="S135" s="385">
        <f t="shared" si="2"/>
        <v>0.184</v>
      </c>
      <c r="T135" s="620" t="s">
        <v>944</v>
      </c>
    </row>
    <row r="136" spans="1:20" s="93" customFormat="1">
      <c r="A136" s="108" t="s">
        <v>906</v>
      </c>
      <c r="B136" s="74" t="s">
        <v>906</v>
      </c>
      <c r="C136" s="75">
        <v>2012</v>
      </c>
      <c r="D136" s="91" t="s">
        <v>1031</v>
      </c>
      <c r="E136" s="65">
        <v>2</v>
      </c>
      <c r="F136" s="74" t="s">
        <v>883</v>
      </c>
      <c r="G136" s="65" t="s">
        <v>880</v>
      </c>
      <c r="H136" s="65" t="s">
        <v>491</v>
      </c>
      <c r="I136" s="65" t="s">
        <v>879</v>
      </c>
      <c r="J136" s="197" t="s">
        <v>1229</v>
      </c>
      <c r="K136" s="199" t="s">
        <v>1441</v>
      </c>
      <c r="L136" s="578">
        <v>2.5000000000000001E-2</v>
      </c>
      <c r="M136" s="65">
        <v>125</v>
      </c>
      <c r="N136" s="60" t="s">
        <v>944</v>
      </c>
      <c r="O136" s="660" t="s">
        <v>1236</v>
      </c>
      <c r="P136" s="381" t="s">
        <v>1102</v>
      </c>
      <c r="Q136" s="384">
        <v>23</v>
      </c>
      <c r="R136" s="381" t="s">
        <v>944</v>
      </c>
      <c r="S136" s="385">
        <f t="shared" si="2"/>
        <v>0.184</v>
      </c>
      <c r="T136" s="620" t="s">
        <v>944</v>
      </c>
    </row>
    <row r="137" spans="1:20" s="93" customFormat="1">
      <c r="A137" s="108" t="s">
        <v>906</v>
      </c>
      <c r="B137" s="74" t="s">
        <v>906</v>
      </c>
      <c r="C137" s="65">
        <v>2012</v>
      </c>
      <c r="D137" s="91" t="s">
        <v>1031</v>
      </c>
      <c r="E137" s="65">
        <v>2</v>
      </c>
      <c r="F137" s="74" t="s">
        <v>883</v>
      </c>
      <c r="G137" s="65" t="s">
        <v>880</v>
      </c>
      <c r="H137" s="65" t="s">
        <v>491</v>
      </c>
      <c r="I137" s="65" t="s">
        <v>879</v>
      </c>
      <c r="J137" s="197" t="s">
        <v>1235</v>
      </c>
      <c r="K137" s="199" t="s">
        <v>1441</v>
      </c>
      <c r="L137" s="578">
        <v>2.5000000000000001E-2</v>
      </c>
      <c r="M137" s="65">
        <v>125</v>
      </c>
      <c r="N137" s="60" t="s">
        <v>944</v>
      </c>
      <c r="O137" s="660" t="s">
        <v>1236</v>
      </c>
      <c r="P137" s="381" t="s">
        <v>1102</v>
      </c>
      <c r="Q137" s="384">
        <v>23</v>
      </c>
      <c r="R137" s="381" t="s">
        <v>944</v>
      </c>
      <c r="S137" s="385">
        <f t="shared" si="2"/>
        <v>0.184</v>
      </c>
      <c r="T137" s="620" t="s">
        <v>944</v>
      </c>
    </row>
    <row r="138" spans="1:20" s="93" customFormat="1" ht="13.5" customHeight="1">
      <c r="A138" s="65" t="s">
        <v>906</v>
      </c>
      <c r="B138" s="65" t="s">
        <v>906</v>
      </c>
      <c r="C138" s="65">
        <v>2012</v>
      </c>
      <c r="D138" s="663" t="s">
        <v>1062</v>
      </c>
      <c r="E138" s="65">
        <v>2</v>
      </c>
      <c r="F138" s="65" t="s">
        <v>883</v>
      </c>
      <c r="G138" s="65" t="s">
        <v>880</v>
      </c>
      <c r="H138" s="65" t="s">
        <v>491</v>
      </c>
      <c r="I138" s="60" t="s">
        <v>1157</v>
      </c>
      <c r="J138" s="197" t="s">
        <v>1234</v>
      </c>
      <c r="K138" s="67" t="s">
        <v>1442</v>
      </c>
      <c r="L138" s="578">
        <v>2.5000000000000001E-2</v>
      </c>
      <c r="M138" s="65">
        <v>300</v>
      </c>
      <c r="N138" s="60" t="s">
        <v>944</v>
      </c>
      <c r="O138" s="660" t="s">
        <v>1236</v>
      </c>
      <c r="P138" s="381" t="s">
        <v>1102</v>
      </c>
      <c r="Q138" s="384">
        <v>195</v>
      </c>
      <c r="R138" s="381" t="s">
        <v>944</v>
      </c>
      <c r="S138" s="385">
        <f t="shared" si="2"/>
        <v>0.65</v>
      </c>
      <c r="T138" s="620" t="s">
        <v>944</v>
      </c>
    </row>
    <row r="139" spans="1:20" s="93" customFormat="1" ht="13.5" customHeight="1">
      <c r="A139" s="65" t="s">
        <v>906</v>
      </c>
      <c r="B139" s="65" t="s">
        <v>906</v>
      </c>
      <c r="C139" s="65">
        <v>2012</v>
      </c>
      <c r="D139" s="663" t="s">
        <v>1062</v>
      </c>
      <c r="E139" s="65">
        <v>2</v>
      </c>
      <c r="F139" s="65" t="s">
        <v>883</v>
      </c>
      <c r="G139" s="65" t="s">
        <v>880</v>
      </c>
      <c r="H139" s="65" t="s">
        <v>491</v>
      </c>
      <c r="I139" s="60" t="s">
        <v>1157</v>
      </c>
      <c r="J139" s="197" t="s">
        <v>1232</v>
      </c>
      <c r="K139" s="67" t="s">
        <v>1442</v>
      </c>
      <c r="L139" s="578">
        <v>2.5000000000000001E-2</v>
      </c>
      <c r="M139" s="65">
        <v>300</v>
      </c>
      <c r="N139" s="60" t="s">
        <v>944</v>
      </c>
      <c r="O139" s="660" t="s">
        <v>1236</v>
      </c>
      <c r="P139" s="381" t="s">
        <v>1102</v>
      </c>
      <c r="Q139" s="384">
        <v>195</v>
      </c>
      <c r="R139" s="381" t="s">
        <v>944</v>
      </c>
      <c r="S139" s="385">
        <f t="shared" si="2"/>
        <v>0.65</v>
      </c>
      <c r="T139" s="620" t="s">
        <v>944</v>
      </c>
    </row>
    <row r="140" spans="1:20" s="93" customFormat="1" ht="13.5" customHeight="1">
      <c r="A140" s="65" t="s">
        <v>906</v>
      </c>
      <c r="B140" s="65" t="s">
        <v>906</v>
      </c>
      <c r="C140" s="65">
        <v>2012</v>
      </c>
      <c r="D140" s="664" t="s">
        <v>1062</v>
      </c>
      <c r="E140" s="65">
        <v>2</v>
      </c>
      <c r="F140" s="65" t="s">
        <v>883</v>
      </c>
      <c r="G140" s="65" t="s">
        <v>880</v>
      </c>
      <c r="H140" s="65" t="s">
        <v>491</v>
      </c>
      <c r="I140" s="60" t="s">
        <v>1157</v>
      </c>
      <c r="J140" s="197" t="s">
        <v>1229</v>
      </c>
      <c r="K140" s="67" t="s">
        <v>1442</v>
      </c>
      <c r="L140" s="578">
        <v>2.5000000000000001E-2</v>
      </c>
      <c r="M140" s="65">
        <v>300</v>
      </c>
      <c r="N140" s="60" t="s">
        <v>944</v>
      </c>
      <c r="O140" s="660" t="s">
        <v>1236</v>
      </c>
      <c r="P140" s="381" t="s">
        <v>1102</v>
      </c>
      <c r="Q140" s="384">
        <v>195</v>
      </c>
      <c r="R140" s="381" t="s">
        <v>944</v>
      </c>
      <c r="S140" s="385">
        <f t="shared" si="2"/>
        <v>0.65</v>
      </c>
      <c r="T140" s="620" t="s">
        <v>944</v>
      </c>
    </row>
    <row r="141" spans="1:20" s="93" customFormat="1" ht="13.5" customHeight="1">
      <c r="A141" s="65" t="s">
        <v>906</v>
      </c>
      <c r="B141" s="65" t="s">
        <v>906</v>
      </c>
      <c r="C141" s="65">
        <v>2012</v>
      </c>
      <c r="D141" s="664" t="s">
        <v>1062</v>
      </c>
      <c r="E141" s="65">
        <v>2</v>
      </c>
      <c r="F141" s="65" t="s">
        <v>883</v>
      </c>
      <c r="G141" s="65" t="s">
        <v>880</v>
      </c>
      <c r="H141" s="65" t="s">
        <v>491</v>
      </c>
      <c r="I141" s="60" t="s">
        <v>1157</v>
      </c>
      <c r="J141" s="197" t="s">
        <v>1235</v>
      </c>
      <c r="K141" s="67" t="s">
        <v>1442</v>
      </c>
      <c r="L141" s="578">
        <v>2.5000000000000001E-2</v>
      </c>
      <c r="M141" s="65">
        <v>300</v>
      </c>
      <c r="N141" s="60" t="s">
        <v>944</v>
      </c>
      <c r="O141" s="660" t="s">
        <v>1236</v>
      </c>
      <c r="P141" s="381" t="s">
        <v>1102</v>
      </c>
      <c r="Q141" s="384">
        <v>195</v>
      </c>
      <c r="R141" s="381" t="s">
        <v>944</v>
      </c>
      <c r="S141" s="385">
        <f t="shared" si="2"/>
        <v>0.65</v>
      </c>
      <c r="T141" s="620" t="s">
        <v>944</v>
      </c>
    </row>
    <row r="142" spans="1:20" s="93" customFormat="1" ht="13.5" customHeight="1">
      <c r="A142" s="65" t="s">
        <v>906</v>
      </c>
      <c r="B142" s="65" t="s">
        <v>906</v>
      </c>
      <c r="C142" s="65">
        <v>2012</v>
      </c>
      <c r="D142" s="97" t="s">
        <v>1067</v>
      </c>
      <c r="E142" s="65">
        <v>1</v>
      </c>
      <c r="F142" s="65" t="s">
        <v>883</v>
      </c>
      <c r="G142" s="65" t="s">
        <v>880</v>
      </c>
      <c r="H142" s="65" t="s">
        <v>491</v>
      </c>
      <c r="I142" s="65" t="s">
        <v>879</v>
      </c>
      <c r="J142" s="197" t="s">
        <v>1234</v>
      </c>
      <c r="K142" s="67" t="s">
        <v>1441</v>
      </c>
      <c r="L142" s="578">
        <v>2.5000000000000001E-2</v>
      </c>
      <c r="M142" s="65">
        <v>125</v>
      </c>
      <c r="N142" s="60" t="s">
        <v>944</v>
      </c>
      <c r="O142" s="660" t="s">
        <v>1236</v>
      </c>
      <c r="P142" s="381" t="s">
        <v>1102</v>
      </c>
      <c r="Q142" s="384">
        <v>71</v>
      </c>
      <c r="R142" s="381" t="s">
        <v>944</v>
      </c>
      <c r="S142" s="385">
        <f t="shared" si="2"/>
        <v>0.56799999999999995</v>
      </c>
      <c r="T142" s="620" t="s">
        <v>944</v>
      </c>
    </row>
    <row r="143" spans="1:20" s="93" customFormat="1" ht="13.5" customHeight="1">
      <c r="A143" s="65" t="s">
        <v>906</v>
      </c>
      <c r="B143" s="65" t="s">
        <v>906</v>
      </c>
      <c r="C143" s="65">
        <v>2012</v>
      </c>
      <c r="D143" s="97" t="s">
        <v>1067</v>
      </c>
      <c r="E143" s="65">
        <v>1</v>
      </c>
      <c r="F143" s="65" t="s">
        <v>883</v>
      </c>
      <c r="G143" s="65" t="s">
        <v>880</v>
      </c>
      <c r="H143" s="65" t="s">
        <v>491</v>
      </c>
      <c r="I143" s="65" t="s">
        <v>879</v>
      </c>
      <c r="J143" s="67" t="s">
        <v>1232</v>
      </c>
      <c r="K143" s="67" t="s">
        <v>1441</v>
      </c>
      <c r="L143" s="578">
        <v>2.5000000000000001E-2</v>
      </c>
      <c r="M143" s="65">
        <v>125</v>
      </c>
      <c r="N143" s="60" t="s">
        <v>944</v>
      </c>
      <c r="O143" s="660" t="s">
        <v>1236</v>
      </c>
      <c r="P143" s="381" t="s">
        <v>1102</v>
      </c>
      <c r="Q143" s="384">
        <v>71</v>
      </c>
      <c r="R143" s="381" t="s">
        <v>944</v>
      </c>
      <c r="S143" s="385">
        <f t="shared" si="2"/>
        <v>0.56799999999999995</v>
      </c>
      <c r="T143" s="620" t="s">
        <v>944</v>
      </c>
    </row>
    <row r="144" spans="1:20" s="93" customFormat="1" ht="13.5" customHeight="1">
      <c r="A144" s="65" t="s">
        <v>906</v>
      </c>
      <c r="B144" s="65" t="s">
        <v>906</v>
      </c>
      <c r="C144" s="65">
        <v>2012</v>
      </c>
      <c r="D144" s="97" t="s">
        <v>1067</v>
      </c>
      <c r="E144" s="65">
        <v>1</v>
      </c>
      <c r="F144" s="65" t="s">
        <v>883</v>
      </c>
      <c r="G144" s="65" t="s">
        <v>880</v>
      </c>
      <c r="H144" s="65" t="s">
        <v>491</v>
      </c>
      <c r="I144" s="65" t="s">
        <v>879</v>
      </c>
      <c r="J144" s="67" t="s">
        <v>1229</v>
      </c>
      <c r="K144" s="67" t="s">
        <v>1441</v>
      </c>
      <c r="L144" s="578">
        <v>2.5000000000000001E-2</v>
      </c>
      <c r="M144" s="65">
        <v>125</v>
      </c>
      <c r="N144" s="60" t="s">
        <v>944</v>
      </c>
      <c r="O144" s="660" t="s">
        <v>1236</v>
      </c>
      <c r="P144" s="381" t="s">
        <v>1102</v>
      </c>
      <c r="Q144" s="384">
        <v>71</v>
      </c>
      <c r="R144" s="381" t="s">
        <v>944</v>
      </c>
      <c r="S144" s="385">
        <f t="shared" si="2"/>
        <v>0.56799999999999995</v>
      </c>
      <c r="T144" s="620" t="s">
        <v>944</v>
      </c>
    </row>
    <row r="145" spans="1:20" s="93" customFormat="1" ht="13.5" customHeight="1">
      <c r="A145" s="65" t="s">
        <v>906</v>
      </c>
      <c r="B145" s="65" t="s">
        <v>906</v>
      </c>
      <c r="C145" s="65">
        <v>2012</v>
      </c>
      <c r="D145" s="97" t="s">
        <v>1067</v>
      </c>
      <c r="E145" s="65">
        <v>1</v>
      </c>
      <c r="F145" s="65" t="s">
        <v>883</v>
      </c>
      <c r="G145" s="65" t="s">
        <v>880</v>
      </c>
      <c r="H145" s="65" t="s">
        <v>491</v>
      </c>
      <c r="I145" s="65" t="s">
        <v>879</v>
      </c>
      <c r="J145" s="197" t="s">
        <v>1235</v>
      </c>
      <c r="K145" s="67" t="s">
        <v>1441</v>
      </c>
      <c r="L145" s="578">
        <v>2.5000000000000001E-2</v>
      </c>
      <c r="M145" s="65">
        <v>125</v>
      </c>
      <c r="N145" s="60" t="s">
        <v>944</v>
      </c>
      <c r="O145" s="660" t="s">
        <v>1236</v>
      </c>
      <c r="P145" s="381" t="s">
        <v>1102</v>
      </c>
      <c r="Q145" s="384">
        <v>71</v>
      </c>
      <c r="R145" s="381" t="s">
        <v>944</v>
      </c>
      <c r="S145" s="385">
        <f t="shared" si="2"/>
        <v>0.56799999999999995</v>
      </c>
      <c r="T145" s="620" t="s">
        <v>944</v>
      </c>
    </row>
    <row r="146" spans="1:20" s="34" customFormat="1" ht="13.5" customHeight="1">
      <c r="A146" s="65" t="s">
        <v>906</v>
      </c>
      <c r="B146" s="75" t="s">
        <v>906</v>
      </c>
      <c r="C146" s="75">
        <v>2012</v>
      </c>
      <c r="D146" s="91" t="s">
        <v>1069</v>
      </c>
      <c r="E146" s="75">
        <v>1</v>
      </c>
      <c r="F146" s="65" t="s">
        <v>883</v>
      </c>
      <c r="G146" s="65" t="s">
        <v>880</v>
      </c>
      <c r="H146" s="60" t="s">
        <v>491</v>
      </c>
      <c r="I146" s="60" t="s">
        <v>879</v>
      </c>
      <c r="J146" s="197" t="s">
        <v>1234</v>
      </c>
      <c r="K146" s="67" t="s">
        <v>1442</v>
      </c>
      <c r="L146" s="578">
        <v>2.5000000000000001E-2</v>
      </c>
      <c r="M146" s="65">
        <v>500</v>
      </c>
      <c r="N146" s="60" t="s">
        <v>944</v>
      </c>
      <c r="O146" s="660" t="s">
        <v>1236</v>
      </c>
      <c r="P146" s="381" t="s">
        <v>1102</v>
      </c>
      <c r="Q146" s="384">
        <v>290</v>
      </c>
      <c r="R146" s="381" t="s">
        <v>944</v>
      </c>
      <c r="S146" s="385">
        <f t="shared" si="2"/>
        <v>0.57999999999999996</v>
      </c>
      <c r="T146" s="620" t="s">
        <v>944</v>
      </c>
    </row>
    <row r="147" spans="1:20" s="34" customFormat="1" ht="13.5" customHeight="1">
      <c r="A147" s="65" t="s">
        <v>906</v>
      </c>
      <c r="B147" s="75" t="s">
        <v>906</v>
      </c>
      <c r="C147" s="75">
        <v>2012</v>
      </c>
      <c r="D147" s="91" t="s">
        <v>1069</v>
      </c>
      <c r="E147" s="75">
        <v>1</v>
      </c>
      <c r="F147" s="65" t="s">
        <v>883</v>
      </c>
      <c r="G147" s="65" t="s">
        <v>880</v>
      </c>
      <c r="H147" s="60" t="s">
        <v>491</v>
      </c>
      <c r="I147" s="60" t="s">
        <v>879</v>
      </c>
      <c r="J147" s="197" t="s">
        <v>1232</v>
      </c>
      <c r="K147" s="67" t="s">
        <v>1442</v>
      </c>
      <c r="L147" s="578">
        <v>2.5000000000000001E-2</v>
      </c>
      <c r="M147" s="65">
        <v>500</v>
      </c>
      <c r="N147" s="60" t="s">
        <v>944</v>
      </c>
      <c r="O147" s="660" t="s">
        <v>1236</v>
      </c>
      <c r="P147" s="381" t="s">
        <v>1102</v>
      </c>
      <c r="Q147" s="384">
        <v>290</v>
      </c>
      <c r="R147" s="381" t="s">
        <v>944</v>
      </c>
      <c r="S147" s="385">
        <f t="shared" si="2"/>
        <v>0.57999999999999996</v>
      </c>
      <c r="T147" s="620" t="s">
        <v>944</v>
      </c>
    </row>
    <row r="148" spans="1:20" s="34" customFormat="1" ht="13.5" customHeight="1">
      <c r="A148" s="65" t="s">
        <v>906</v>
      </c>
      <c r="B148" s="75" t="s">
        <v>906</v>
      </c>
      <c r="C148" s="75">
        <v>2012</v>
      </c>
      <c r="D148" s="91" t="s">
        <v>1069</v>
      </c>
      <c r="E148" s="75">
        <v>1</v>
      </c>
      <c r="F148" s="65" t="s">
        <v>883</v>
      </c>
      <c r="G148" s="65" t="s">
        <v>880</v>
      </c>
      <c r="H148" s="60" t="s">
        <v>491</v>
      </c>
      <c r="I148" s="60" t="s">
        <v>879</v>
      </c>
      <c r="J148" s="197" t="s">
        <v>1229</v>
      </c>
      <c r="K148" s="67" t="s">
        <v>1442</v>
      </c>
      <c r="L148" s="578">
        <v>2.5000000000000001E-2</v>
      </c>
      <c r="M148" s="65">
        <v>500</v>
      </c>
      <c r="N148" s="60" t="s">
        <v>944</v>
      </c>
      <c r="O148" s="660" t="s">
        <v>1236</v>
      </c>
      <c r="P148" s="381" t="s">
        <v>1102</v>
      </c>
      <c r="Q148" s="384">
        <v>290</v>
      </c>
      <c r="R148" s="381" t="s">
        <v>944</v>
      </c>
      <c r="S148" s="385">
        <f t="shared" si="2"/>
        <v>0.57999999999999996</v>
      </c>
      <c r="T148" s="620" t="s">
        <v>944</v>
      </c>
    </row>
    <row r="149" spans="1:20" s="34" customFormat="1" ht="13.5" customHeight="1">
      <c r="A149" s="65" t="s">
        <v>906</v>
      </c>
      <c r="B149" s="75" t="s">
        <v>906</v>
      </c>
      <c r="C149" s="75">
        <v>2012</v>
      </c>
      <c r="D149" s="91" t="s">
        <v>1069</v>
      </c>
      <c r="E149" s="75">
        <v>1</v>
      </c>
      <c r="F149" s="65" t="s">
        <v>883</v>
      </c>
      <c r="G149" s="65" t="s">
        <v>880</v>
      </c>
      <c r="H149" s="60" t="s">
        <v>491</v>
      </c>
      <c r="I149" s="60" t="s">
        <v>879</v>
      </c>
      <c r="J149" s="197" t="s">
        <v>1235</v>
      </c>
      <c r="K149" s="67" t="s">
        <v>1442</v>
      </c>
      <c r="L149" s="578">
        <v>2.5000000000000001E-2</v>
      </c>
      <c r="M149" s="65">
        <v>500</v>
      </c>
      <c r="N149" s="60" t="s">
        <v>944</v>
      </c>
      <c r="O149" s="660" t="s">
        <v>1236</v>
      </c>
      <c r="P149" s="381" t="s">
        <v>1102</v>
      </c>
      <c r="Q149" s="384">
        <v>290</v>
      </c>
      <c r="R149" s="381" t="s">
        <v>944</v>
      </c>
      <c r="S149" s="385">
        <f t="shared" si="2"/>
        <v>0.57999999999999996</v>
      </c>
      <c r="T149" s="620" t="s">
        <v>944</v>
      </c>
    </row>
    <row r="150" spans="1:20" s="34" customFormat="1" ht="13.5" customHeight="1">
      <c r="A150" s="65" t="s">
        <v>906</v>
      </c>
      <c r="B150" s="75" t="s">
        <v>906</v>
      </c>
      <c r="C150" s="75">
        <v>2012</v>
      </c>
      <c r="D150" s="665" t="s">
        <v>1070</v>
      </c>
      <c r="E150" s="75">
        <v>2</v>
      </c>
      <c r="F150" s="75" t="s">
        <v>883</v>
      </c>
      <c r="G150" s="65" t="s">
        <v>880</v>
      </c>
      <c r="H150" s="75" t="s">
        <v>491</v>
      </c>
      <c r="I150" s="195" t="s">
        <v>1157</v>
      </c>
      <c r="J150" s="197" t="s">
        <v>1234</v>
      </c>
      <c r="K150" s="67" t="s">
        <v>1442</v>
      </c>
      <c r="L150" s="578">
        <v>2.5000000000000001E-2</v>
      </c>
      <c r="M150" s="106">
        <v>100</v>
      </c>
      <c r="N150" s="60" t="s">
        <v>944</v>
      </c>
      <c r="O150" s="660" t="s">
        <v>1236</v>
      </c>
      <c r="P150" s="381" t="s">
        <v>1102</v>
      </c>
      <c r="Q150" s="384">
        <v>100</v>
      </c>
      <c r="R150" s="381" t="s">
        <v>944</v>
      </c>
      <c r="S150" s="385">
        <f t="shared" si="2"/>
        <v>1</v>
      </c>
      <c r="T150" s="620" t="s">
        <v>944</v>
      </c>
    </row>
    <row r="151" spans="1:20" s="34" customFormat="1" ht="13.5" customHeight="1">
      <c r="A151" s="65" t="s">
        <v>906</v>
      </c>
      <c r="B151" s="75" t="s">
        <v>906</v>
      </c>
      <c r="C151" s="75">
        <v>2012</v>
      </c>
      <c r="D151" s="665" t="s">
        <v>1070</v>
      </c>
      <c r="E151" s="75">
        <v>2</v>
      </c>
      <c r="F151" s="75" t="s">
        <v>883</v>
      </c>
      <c r="G151" s="65" t="s">
        <v>880</v>
      </c>
      <c r="H151" s="75" t="s">
        <v>491</v>
      </c>
      <c r="I151" s="195" t="s">
        <v>1157</v>
      </c>
      <c r="J151" s="197" t="s">
        <v>1232</v>
      </c>
      <c r="K151" s="67" t="s">
        <v>1442</v>
      </c>
      <c r="L151" s="578">
        <v>2.5000000000000001E-2</v>
      </c>
      <c r="M151" s="106">
        <v>100</v>
      </c>
      <c r="N151" s="60" t="s">
        <v>944</v>
      </c>
      <c r="O151" s="660" t="s">
        <v>1236</v>
      </c>
      <c r="P151" s="381" t="s">
        <v>1102</v>
      </c>
      <c r="Q151" s="384">
        <v>100</v>
      </c>
      <c r="R151" s="381" t="s">
        <v>944</v>
      </c>
      <c r="S151" s="385">
        <f t="shared" si="2"/>
        <v>1</v>
      </c>
      <c r="T151" s="620" t="s">
        <v>944</v>
      </c>
    </row>
    <row r="152" spans="1:20" s="34" customFormat="1" ht="13.5" customHeight="1">
      <c r="A152" s="65" t="s">
        <v>906</v>
      </c>
      <c r="B152" s="75" t="s">
        <v>906</v>
      </c>
      <c r="C152" s="75">
        <v>2012</v>
      </c>
      <c r="D152" s="665" t="s">
        <v>1070</v>
      </c>
      <c r="E152" s="75">
        <v>2</v>
      </c>
      <c r="F152" s="75" t="s">
        <v>883</v>
      </c>
      <c r="G152" s="65" t="s">
        <v>880</v>
      </c>
      <c r="H152" s="75" t="s">
        <v>491</v>
      </c>
      <c r="I152" s="195" t="s">
        <v>1157</v>
      </c>
      <c r="J152" s="197" t="s">
        <v>1229</v>
      </c>
      <c r="K152" s="67" t="s">
        <v>1442</v>
      </c>
      <c r="L152" s="578">
        <v>2.5000000000000001E-2</v>
      </c>
      <c r="M152" s="106">
        <v>100</v>
      </c>
      <c r="N152" s="60" t="s">
        <v>944</v>
      </c>
      <c r="O152" s="660" t="s">
        <v>1236</v>
      </c>
      <c r="P152" s="381" t="s">
        <v>1102</v>
      </c>
      <c r="Q152" s="384">
        <v>100</v>
      </c>
      <c r="R152" s="381" t="s">
        <v>944</v>
      </c>
      <c r="S152" s="385">
        <f t="shared" si="2"/>
        <v>1</v>
      </c>
      <c r="T152" s="620" t="s">
        <v>944</v>
      </c>
    </row>
    <row r="153" spans="1:20" s="34" customFormat="1" ht="13.5" customHeight="1">
      <c r="A153" s="65" t="s">
        <v>906</v>
      </c>
      <c r="B153" s="75" t="s">
        <v>906</v>
      </c>
      <c r="C153" s="75">
        <v>2012</v>
      </c>
      <c r="D153" s="665" t="s">
        <v>1070</v>
      </c>
      <c r="E153" s="75">
        <v>2</v>
      </c>
      <c r="F153" s="75" t="s">
        <v>883</v>
      </c>
      <c r="G153" s="65" t="s">
        <v>880</v>
      </c>
      <c r="H153" s="75" t="s">
        <v>491</v>
      </c>
      <c r="I153" s="195" t="s">
        <v>1157</v>
      </c>
      <c r="J153" s="197" t="s">
        <v>1235</v>
      </c>
      <c r="K153" s="67" t="s">
        <v>1442</v>
      </c>
      <c r="L153" s="578">
        <v>2.5000000000000001E-2</v>
      </c>
      <c r="M153" s="106">
        <v>100</v>
      </c>
      <c r="N153" s="60" t="s">
        <v>944</v>
      </c>
      <c r="O153" s="660" t="s">
        <v>1236</v>
      </c>
      <c r="P153" s="381" t="s">
        <v>1102</v>
      </c>
      <c r="Q153" s="384">
        <v>100</v>
      </c>
      <c r="R153" s="381" t="s">
        <v>944</v>
      </c>
      <c r="S153" s="385">
        <f t="shared" si="2"/>
        <v>1</v>
      </c>
      <c r="T153" s="620" t="s">
        <v>944</v>
      </c>
    </row>
    <row r="154" spans="1:20" s="34" customFormat="1" ht="13.5" customHeight="1">
      <c r="A154" s="65" t="s">
        <v>906</v>
      </c>
      <c r="B154" s="75" t="s">
        <v>906</v>
      </c>
      <c r="C154" s="75">
        <v>2012</v>
      </c>
      <c r="D154" s="665" t="s">
        <v>1071</v>
      </c>
      <c r="E154" s="75">
        <v>2</v>
      </c>
      <c r="F154" s="75" t="s">
        <v>883</v>
      </c>
      <c r="G154" s="65" t="s">
        <v>880</v>
      </c>
      <c r="H154" s="75" t="s">
        <v>491</v>
      </c>
      <c r="I154" s="195" t="s">
        <v>879</v>
      </c>
      <c r="J154" s="197" t="s">
        <v>1234</v>
      </c>
      <c r="K154" s="67" t="s">
        <v>1441</v>
      </c>
      <c r="L154" s="578">
        <v>2.5000000000000001E-2</v>
      </c>
      <c r="M154" s="106">
        <v>125</v>
      </c>
      <c r="N154" s="60" t="s">
        <v>944</v>
      </c>
      <c r="O154" s="660" t="s">
        <v>1236</v>
      </c>
      <c r="P154" s="381" t="s">
        <v>1102</v>
      </c>
      <c r="Q154" s="384">
        <v>66</v>
      </c>
      <c r="R154" s="381" t="s">
        <v>944</v>
      </c>
      <c r="S154" s="385">
        <f t="shared" si="2"/>
        <v>0.52800000000000002</v>
      </c>
      <c r="T154" s="620" t="s">
        <v>944</v>
      </c>
    </row>
    <row r="155" spans="1:20" s="34" customFormat="1" ht="13.5" customHeight="1">
      <c r="A155" s="65" t="s">
        <v>906</v>
      </c>
      <c r="B155" s="75" t="s">
        <v>906</v>
      </c>
      <c r="C155" s="75">
        <v>2012</v>
      </c>
      <c r="D155" s="665" t="s">
        <v>1071</v>
      </c>
      <c r="E155" s="75">
        <v>2</v>
      </c>
      <c r="F155" s="75" t="s">
        <v>883</v>
      </c>
      <c r="G155" s="65" t="s">
        <v>880</v>
      </c>
      <c r="H155" s="75" t="s">
        <v>491</v>
      </c>
      <c r="I155" s="195" t="s">
        <v>879</v>
      </c>
      <c r="J155" s="197" t="s">
        <v>1232</v>
      </c>
      <c r="K155" s="67" t="s">
        <v>1441</v>
      </c>
      <c r="L155" s="578">
        <v>2.5000000000000001E-2</v>
      </c>
      <c r="M155" s="106">
        <v>125</v>
      </c>
      <c r="N155" s="60" t="s">
        <v>944</v>
      </c>
      <c r="O155" s="660" t="s">
        <v>1236</v>
      </c>
      <c r="P155" s="381" t="s">
        <v>1102</v>
      </c>
      <c r="Q155" s="384">
        <v>66</v>
      </c>
      <c r="R155" s="381" t="s">
        <v>944</v>
      </c>
      <c r="S155" s="385">
        <f t="shared" si="2"/>
        <v>0.52800000000000002</v>
      </c>
      <c r="T155" s="620" t="s">
        <v>944</v>
      </c>
    </row>
    <row r="156" spans="1:20" s="34" customFormat="1" ht="13.5" customHeight="1">
      <c r="A156" s="65" t="s">
        <v>906</v>
      </c>
      <c r="B156" s="75" t="s">
        <v>906</v>
      </c>
      <c r="C156" s="75">
        <v>2012</v>
      </c>
      <c r="D156" s="665" t="s">
        <v>1071</v>
      </c>
      <c r="E156" s="75">
        <v>2</v>
      </c>
      <c r="F156" s="75" t="s">
        <v>883</v>
      </c>
      <c r="G156" s="65" t="s">
        <v>880</v>
      </c>
      <c r="H156" s="75" t="s">
        <v>491</v>
      </c>
      <c r="I156" s="195" t="s">
        <v>879</v>
      </c>
      <c r="J156" s="197" t="s">
        <v>1229</v>
      </c>
      <c r="K156" s="67" t="s">
        <v>1441</v>
      </c>
      <c r="L156" s="578">
        <v>2.5000000000000001E-2</v>
      </c>
      <c r="M156" s="106">
        <v>125</v>
      </c>
      <c r="N156" s="60" t="s">
        <v>944</v>
      </c>
      <c r="O156" s="660" t="s">
        <v>1236</v>
      </c>
      <c r="P156" s="381" t="s">
        <v>1102</v>
      </c>
      <c r="Q156" s="384">
        <v>66</v>
      </c>
      <c r="R156" s="381" t="s">
        <v>944</v>
      </c>
      <c r="S156" s="385">
        <f t="shared" si="2"/>
        <v>0.52800000000000002</v>
      </c>
      <c r="T156" s="620" t="s">
        <v>944</v>
      </c>
    </row>
    <row r="157" spans="1:20" s="34" customFormat="1" ht="13.5" customHeight="1">
      <c r="A157" s="65" t="s">
        <v>906</v>
      </c>
      <c r="B157" s="75" t="s">
        <v>906</v>
      </c>
      <c r="C157" s="75">
        <v>2012</v>
      </c>
      <c r="D157" s="665" t="s">
        <v>1071</v>
      </c>
      <c r="E157" s="75">
        <v>2</v>
      </c>
      <c r="F157" s="75" t="s">
        <v>883</v>
      </c>
      <c r="G157" s="65" t="s">
        <v>880</v>
      </c>
      <c r="H157" s="75" t="s">
        <v>491</v>
      </c>
      <c r="I157" s="195" t="s">
        <v>879</v>
      </c>
      <c r="J157" s="197" t="s">
        <v>1235</v>
      </c>
      <c r="K157" s="67" t="s">
        <v>1441</v>
      </c>
      <c r="L157" s="578">
        <v>2.5000000000000001E-2</v>
      </c>
      <c r="M157" s="106">
        <v>125</v>
      </c>
      <c r="N157" s="60" t="s">
        <v>944</v>
      </c>
      <c r="O157" s="660" t="s">
        <v>1236</v>
      </c>
      <c r="P157" s="381" t="s">
        <v>1102</v>
      </c>
      <c r="Q157" s="384">
        <v>66</v>
      </c>
      <c r="R157" s="381" t="s">
        <v>944</v>
      </c>
      <c r="S157" s="385">
        <f t="shared" si="2"/>
        <v>0.52800000000000002</v>
      </c>
      <c r="T157" s="620" t="s">
        <v>944</v>
      </c>
    </row>
    <row r="158" spans="1:20" s="34" customFormat="1" ht="13.5" customHeight="1">
      <c r="A158" s="65" t="s">
        <v>906</v>
      </c>
      <c r="B158" s="75" t="s">
        <v>906</v>
      </c>
      <c r="C158" s="75">
        <v>2012</v>
      </c>
      <c r="D158" s="665" t="s">
        <v>998</v>
      </c>
      <c r="E158" s="75">
        <v>1</v>
      </c>
      <c r="F158" s="228" t="s">
        <v>883</v>
      </c>
      <c r="G158" s="65" t="s">
        <v>880</v>
      </c>
      <c r="H158" s="228" t="s">
        <v>491</v>
      </c>
      <c r="I158" s="195" t="s">
        <v>1157</v>
      </c>
      <c r="J158" s="197" t="s">
        <v>1234</v>
      </c>
      <c r="K158" s="67"/>
      <c r="L158" s="578">
        <v>2.5000000000000001E-2</v>
      </c>
      <c r="M158" s="106">
        <v>30</v>
      </c>
      <c r="N158" s="60" t="s">
        <v>944</v>
      </c>
      <c r="O158" s="660" t="s">
        <v>944</v>
      </c>
      <c r="P158" s="661" t="s">
        <v>944</v>
      </c>
      <c r="Q158" s="384">
        <v>0</v>
      </c>
      <c r="R158" s="381" t="s">
        <v>944</v>
      </c>
      <c r="S158" s="385">
        <f t="shared" si="2"/>
        <v>0</v>
      </c>
      <c r="T158" s="620" t="s">
        <v>944</v>
      </c>
    </row>
    <row r="159" spans="1:20" s="34" customFormat="1" ht="13.5" customHeight="1">
      <c r="A159" s="65" t="s">
        <v>906</v>
      </c>
      <c r="B159" s="75" t="s">
        <v>906</v>
      </c>
      <c r="C159" s="75">
        <v>2012</v>
      </c>
      <c r="D159" s="665" t="s">
        <v>998</v>
      </c>
      <c r="E159" s="75">
        <v>1</v>
      </c>
      <c r="F159" s="228" t="s">
        <v>883</v>
      </c>
      <c r="G159" s="65" t="s">
        <v>880</v>
      </c>
      <c r="H159" s="228" t="s">
        <v>491</v>
      </c>
      <c r="I159" s="195" t="s">
        <v>1157</v>
      </c>
      <c r="J159" s="67" t="s">
        <v>1231</v>
      </c>
      <c r="K159" s="67" t="s">
        <v>873</v>
      </c>
      <c r="L159" s="578">
        <v>2.5000000000000001E-2</v>
      </c>
      <c r="M159" s="106">
        <v>30</v>
      </c>
      <c r="N159" s="60" t="s">
        <v>944</v>
      </c>
      <c r="O159" s="576"/>
      <c r="P159" s="381"/>
      <c r="Q159" s="384">
        <v>712</v>
      </c>
      <c r="R159" s="381" t="s">
        <v>944</v>
      </c>
      <c r="S159" s="385">
        <f t="shared" si="2"/>
        <v>23.733333333333334</v>
      </c>
      <c r="T159" s="620" t="s">
        <v>944</v>
      </c>
    </row>
    <row r="160" spans="1:20" s="34" customFormat="1" ht="13.5" customHeight="1">
      <c r="A160" s="65" t="s">
        <v>906</v>
      </c>
      <c r="B160" s="75" t="s">
        <v>906</v>
      </c>
      <c r="C160" s="75">
        <v>2012</v>
      </c>
      <c r="D160" s="665" t="s">
        <v>998</v>
      </c>
      <c r="E160" s="75">
        <v>1</v>
      </c>
      <c r="F160" s="228" t="s">
        <v>883</v>
      </c>
      <c r="G160" s="65" t="s">
        <v>880</v>
      </c>
      <c r="H160" s="228" t="s">
        <v>491</v>
      </c>
      <c r="I160" s="195" t="s">
        <v>1157</v>
      </c>
      <c r="J160" s="197" t="s">
        <v>864</v>
      </c>
      <c r="K160" s="67"/>
      <c r="L160" s="578">
        <v>2.5000000000000001E-2</v>
      </c>
      <c r="M160" s="106">
        <v>30</v>
      </c>
      <c r="N160" s="60" t="s">
        <v>944</v>
      </c>
      <c r="O160" s="660" t="s">
        <v>944</v>
      </c>
      <c r="P160" s="661" t="s">
        <v>944</v>
      </c>
      <c r="Q160" s="384">
        <v>0</v>
      </c>
      <c r="R160" s="381" t="s">
        <v>944</v>
      </c>
      <c r="S160" s="385">
        <f t="shared" si="2"/>
        <v>0</v>
      </c>
      <c r="T160" s="620" t="s">
        <v>944</v>
      </c>
    </row>
    <row r="161" spans="1:20" s="34" customFormat="1" ht="13.5" customHeight="1">
      <c r="A161" s="65" t="s">
        <v>906</v>
      </c>
      <c r="B161" s="75" t="s">
        <v>906</v>
      </c>
      <c r="C161" s="75">
        <v>2012</v>
      </c>
      <c r="D161" s="665" t="s">
        <v>998</v>
      </c>
      <c r="E161" s="75">
        <v>1</v>
      </c>
      <c r="F161" s="228" t="s">
        <v>883</v>
      </c>
      <c r="G161" s="65" t="s">
        <v>880</v>
      </c>
      <c r="H161" s="228" t="s">
        <v>491</v>
      </c>
      <c r="I161" s="195" t="s">
        <v>1157</v>
      </c>
      <c r="J161" s="67" t="s">
        <v>1228</v>
      </c>
      <c r="K161" s="67" t="s">
        <v>873</v>
      </c>
      <c r="L161" s="578">
        <v>2.5000000000000001E-2</v>
      </c>
      <c r="M161" s="106">
        <v>30</v>
      </c>
      <c r="N161" s="60" t="s">
        <v>944</v>
      </c>
      <c r="O161" s="576"/>
      <c r="P161" s="381"/>
      <c r="Q161" s="384">
        <v>859</v>
      </c>
      <c r="R161" s="381" t="s">
        <v>944</v>
      </c>
      <c r="S161" s="385">
        <f t="shared" si="2"/>
        <v>28.633333333333333</v>
      </c>
      <c r="T161" s="620" t="s">
        <v>944</v>
      </c>
    </row>
    <row r="162" spans="1:20" s="34" customFormat="1" ht="13.5" customHeight="1">
      <c r="A162" s="65" t="s">
        <v>906</v>
      </c>
      <c r="B162" s="75" t="s">
        <v>906</v>
      </c>
      <c r="C162" s="75">
        <v>2012</v>
      </c>
      <c r="D162" s="665" t="s">
        <v>1073</v>
      </c>
      <c r="E162" s="75">
        <v>2</v>
      </c>
      <c r="F162" s="75" t="s">
        <v>883</v>
      </c>
      <c r="G162" s="65" t="s">
        <v>880</v>
      </c>
      <c r="H162" s="75" t="s">
        <v>491</v>
      </c>
      <c r="I162" s="195" t="s">
        <v>1157</v>
      </c>
      <c r="J162" s="197" t="s">
        <v>1234</v>
      </c>
      <c r="K162" s="67" t="s">
        <v>1441</v>
      </c>
      <c r="L162" s="578">
        <v>2.5000000000000001E-2</v>
      </c>
      <c r="M162" s="106">
        <v>200</v>
      </c>
      <c r="N162" s="60" t="s">
        <v>944</v>
      </c>
      <c r="O162" s="660" t="s">
        <v>1236</v>
      </c>
      <c r="P162" s="661" t="s">
        <v>1102</v>
      </c>
      <c r="Q162" s="384">
        <v>260</v>
      </c>
      <c r="R162" s="381" t="s">
        <v>944</v>
      </c>
      <c r="S162" s="385">
        <f t="shared" si="2"/>
        <v>1.3</v>
      </c>
      <c r="T162" s="620" t="s">
        <v>944</v>
      </c>
    </row>
    <row r="163" spans="1:20" s="34" customFormat="1" ht="13.5" customHeight="1">
      <c r="A163" s="65" t="s">
        <v>906</v>
      </c>
      <c r="B163" s="75" t="s">
        <v>906</v>
      </c>
      <c r="C163" s="75">
        <v>2012</v>
      </c>
      <c r="D163" s="665" t="s">
        <v>1073</v>
      </c>
      <c r="E163" s="75">
        <v>2</v>
      </c>
      <c r="F163" s="75" t="s">
        <v>883</v>
      </c>
      <c r="G163" s="65" t="s">
        <v>880</v>
      </c>
      <c r="H163" s="75" t="s">
        <v>491</v>
      </c>
      <c r="I163" s="195" t="s">
        <v>1157</v>
      </c>
      <c r="J163" s="197" t="s">
        <v>1232</v>
      </c>
      <c r="K163" s="67" t="s">
        <v>1441</v>
      </c>
      <c r="L163" s="578">
        <v>2.5000000000000001E-2</v>
      </c>
      <c r="M163" s="106">
        <v>200</v>
      </c>
      <c r="N163" s="60" t="s">
        <v>944</v>
      </c>
      <c r="O163" s="660" t="s">
        <v>1236</v>
      </c>
      <c r="P163" s="661" t="s">
        <v>1102</v>
      </c>
      <c r="Q163" s="384">
        <v>260</v>
      </c>
      <c r="R163" s="381" t="s">
        <v>944</v>
      </c>
      <c r="S163" s="385">
        <f t="shared" si="2"/>
        <v>1.3</v>
      </c>
      <c r="T163" s="620" t="s">
        <v>944</v>
      </c>
    </row>
    <row r="164" spans="1:20" s="34" customFormat="1" ht="13.5" customHeight="1">
      <c r="A164" s="65" t="s">
        <v>906</v>
      </c>
      <c r="B164" s="75" t="s">
        <v>906</v>
      </c>
      <c r="C164" s="75">
        <v>2012</v>
      </c>
      <c r="D164" s="665" t="s">
        <v>1073</v>
      </c>
      <c r="E164" s="75">
        <v>2</v>
      </c>
      <c r="F164" s="75" t="s">
        <v>883</v>
      </c>
      <c r="G164" s="65" t="s">
        <v>880</v>
      </c>
      <c r="H164" s="75" t="s">
        <v>491</v>
      </c>
      <c r="I164" s="195" t="s">
        <v>1157</v>
      </c>
      <c r="J164" s="197" t="s">
        <v>1229</v>
      </c>
      <c r="K164" s="67" t="s">
        <v>1441</v>
      </c>
      <c r="L164" s="578">
        <v>2.5000000000000001E-2</v>
      </c>
      <c r="M164" s="106">
        <v>200</v>
      </c>
      <c r="N164" s="60" t="s">
        <v>944</v>
      </c>
      <c r="O164" s="660" t="s">
        <v>1236</v>
      </c>
      <c r="P164" s="661" t="s">
        <v>1102</v>
      </c>
      <c r="Q164" s="384">
        <v>260</v>
      </c>
      <c r="R164" s="381" t="s">
        <v>944</v>
      </c>
      <c r="S164" s="385">
        <f t="shared" si="2"/>
        <v>1.3</v>
      </c>
      <c r="T164" s="620" t="s">
        <v>944</v>
      </c>
    </row>
    <row r="165" spans="1:20" s="34" customFormat="1" ht="13.5" customHeight="1">
      <c r="A165" s="65" t="s">
        <v>906</v>
      </c>
      <c r="B165" s="75" t="s">
        <v>906</v>
      </c>
      <c r="C165" s="75">
        <v>2012</v>
      </c>
      <c r="D165" s="665" t="s">
        <v>1073</v>
      </c>
      <c r="E165" s="75">
        <v>2</v>
      </c>
      <c r="F165" s="75" t="s">
        <v>883</v>
      </c>
      <c r="G165" s="65" t="s">
        <v>880</v>
      </c>
      <c r="H165" s="75" t="s">
        <v>491</v>
      </c>
      <c r="I165" s="195" t="s">
        <v>1157</v>
      </c>
      <c r="J165" s="197" t="s">
        <v>1235</v>
      </c>
      <c r="K165" s="67" t="s">
        <v>1441</v>
      </c>
      <c r="L165" s="578">
        <v>2.5000000000000001E-2</v>
      </c>
      <c r="M165" s="106">
        <v>200</v>
      </c>
      <c r="N165" s="60" t="s">
        <v>944</v>
      </c>
      <c r="O165" s="660" t="s">
        <v>1236</v>
      </c>
      <c r="P165" s="661" t="s">
        <v>1102</v>
      </c>
      <c r="Q165" s="384">
        <v>260</v>
      </c>
      <c r="R165" s="381" t="s">
        <v>944</v>
      </c>
      <c r="S165" s="385">
        <f t="shared" si="2"/>
        <v>1.3</v>
      </c>
      <c r="T165" s="620" t="s">
        <v>944</v>
      </c>
    </row>
    <row r="166" spans="1:20">
      <c r="A166" s="74" t="s">
        <v>906</v>
      </c>
      <c r="B166" s="74" t="s">
        <v>906</v>
      </c>
      <c r="C166" s="65">
        <v>2012</v>
      </c>
      <c r="D166" s="91" t="s">
        <v>1030</v>
      </c>
      <c r="E166" s="65">
        <v>2</v>
      </c>
      <c r="F166" s="74" t="s">
        <v>883</v>
      </c>
      <c r="G166" s="65" t="s">
        <v>880</v>
      </c>
      <c r="H166" s="65" t="s">
        <v>491</v>
      </c>
      <c r="I166" s="74" t="s">
        <v>879</v>
      </c>
      <c r="J166" s="198" t="s">
        <v>1234</v>
      </c>
      <c r="K166" s="67" t="s">
        <v>1442</v>
      </c>
      <c r="L166" s="578">
        <v>2.5000000000000001E-2</v>
      </c>
      <c r="M166" s="65">
        <v>125</v>
      </c>
      <c r="N166" s="60" t="s">
        <v>944</v>
      </c>
      <c r="O166" s="660" t="s">
        <v>1236</v>
      </c>
      <c r="P166" s="661" t="s">
        <v>1102</v>
      </c>
      <c r="Q166" s="384">
        <v>133</v>
      </c>
      <c r="R166" s="381" t="s">
        <v>944</v>
      </c>
      <c r="S166" s="385">
        <f t="shared" si="2"/>
        <v>1.0640000000000001</v>
      </c>
      <c r="T166" s="620" t="s">
        <v>944</v>
      </c>
    </row>
    <row r="167" spans="1:20">
      <c r="A167" s="74" t="s">
        <v>906</v>
      </c>
      <c r="B167" s="74" t="s">
        <v>906</v>
      </c>
      <c r="C167" s="65">
        <v>2012</v>
      </c>
      <c r="D167" s="91" t="s">
        <v>1030</v>
      </c>
      <c r="E167" s="65">
        <v>2</v>
      </c>
      <c r="F167" s="74" t="s">
        <v>883</v>
      </c>
      <c r="G167" s="65" t="s">
        <v>880</v>
      </c>
      <c r="H167" s="65" t="s">
        <v>491</v>
      </c>
      <c r="I167" s="74" t="s">
        <v>879</v>
      </c>
      <c r="J167" s="197" t="s">
        <v>1232</v>
      </c>
      <c r="K167" s="67" t="s">
        <v>1442</v>
      </c>
      <c r="L167" s="578">
        <v>2.5000000000000001E-2</v>
      </c>
      <c r="M167" s="65">
        <v>125</v>
      </c>
      <c r="N167" s="60" t="s">
        <v>944</v>
      </c>
      <c r="O167" s="660" t="s">
        <v>1236</v>
      </c>
      <c r="P167" s="661" t="s">
        <v>1102</v>
      </c>
      <c r="Q167" s="384">
        <v>133</v>
      </c>
      <c r="R167" s="381" t="s">
        <v>944</v>
      </c>
      <c r="S167" s="385">
        <f t="shared" si="2"/>
        <v>1.0640000000000001</v>
      </c>
      <c r="T167" s="620" t="s">
        <v>944</v>
      </c>
    </row>
    <row r="168" spans="1:20">
      <c r="A168" s="74" t="s">
        <v>906</v>
      </c>
      <c r="B168" s="74" t="s">
        <v>906</v>
      </c>
      <c r="C168" s="65">
        <v>2012</v>
      </c>
      <c r="D168" s="91" t="s">
        <v>1030</v>
      </c>
      <c r="E168" s="65">
        <v>2</v>
      </c>
      <c r="F168" s="74" t="s">
        <v>883</v>
      </c>
      <c r="G168" s="65" t="s">
        <v>880</v>
      </c>
      <c r="H168" s="65" t="s">
        <v>491</v>
      </c>
      <c r="I168" s="65" t="s">
        <v>879</v>
      </c>
      <c r="J168" s="197" t="s">
        <v>1229</v>
      </c>
      <c r="K168" s="67" t="s">
        <v>1442</v>
      </c>
      <c r="L168" s="578">
        <v>2.5000000000000001E-2</v>
      </c>
      <c r="M168" s="65">
        <v>125</v>
      </c>
      <c r="N168" s="60" t="s">
        <v>944</v>
      </c>
      <c r="O168" s="660" t="s">
        <v>1236</v>
      </c>
      <c r="P168" s="661" t="s">
        <v>1102</v>
      </c>
      <c r="Q168" s="384">
        <v>133</v>
      </c>
      <c r="R168" s="381" t="s">
        <v>944</v>
      </c>
      <c r="S168" s="385">
        <f t="shared" si="2"/>
        <v>1.0640000000000001</v>
      </c>
      <c r="T168" s="620" t="s">
        <v>944</v>
      </c>
    </row>
    <row r="169" spans="1:20">
      <c r="A169" s="74" t="s">
        <v>906</v>
      </c>
      <c r="B169" s="74" t="s">
        <v>906</v>
      </c>
      <c r="C169" s="65">
        <v>2012</v>
      </c>
      <c r="D169" s="91" t="s">
        <v>1030</v>
      </c>
      <c r="E169" s="65">
        <v>2</v>
      </c>
      <c r="F169" s="74" t="s">
        <v>883</v>
      </c>
      <c r="G169" s="65" t="s">
        <v>880</v>
      </c>
      <c r="H169" s="65" t="s">
        <v>491</v>
      </c>
      <c r="I169" s="65" t="s">
        <v>879</v>
      </c>
      <c r="J169" s="67" t="s">
        <v>1235</v>
      </c>
      <c r="K169" s="67" t="s">
        <v>1442</v>
      </c>
      <c r="L169" s="578">
        <v>2.5000000000000001E-2</v>
      </c>
      <c r="M169" s="65">
        <v>125</v>
      </c>
      <c r="N169" s="60" t="s">
        <v>944</v>
      </c>
      <c r="O169" s="660" t="s">
        <v>1236</v>
      </c>
      <c r="P169" s="661" t="s">
        <v>1102</v>
      </c>
      <c r="Q169" s="384">
        <v>133</v>
      </c>
      <c r="R169" s="381" t="s">
        <v>944</v>
      </c>
      <c r="S169" s="385">
        <f t="shared" si="2"/>
        <v>1.0640000000000001</v>
      </c>
      <c r="T169" s="620" t="s">
        <v>944</v>
      </c>
    </row>
    <row r="170" spans="1:20" ht="25.5">
      <c r="A170" s="65" t="s">
        <v>906</v>
      </c>
      <c r="B170" s="65" t="s">
        <v>906</v>
      </c>
      <c r="C170" s="37">
        <v>2012</v>
      </c>
      <c r="D170" s="41" t="s">
        <v>1036</v>
      </c>
      <c r="E170" s="65">
        <v>1</v>
      </c>
      <c r="F170" s="65" t="s">
        <v>616</v>
      </c>
      <c r="G170" s="65" t="s">
        <v>1011</v>
      </c>
      <c r="H170" s="140" t="s">
        <v>868</v>
      </c>
      <c r="I170" s="60" t="s">
        <v>863</v>
      </c>
      <c r="J170" s="67" t="s">
        <v>1231</v>
      </c>
      <c r="K170" s="67" t="s">
        <v>1189</v>
      </c>
      <c r="L170" s="581">
        <v>0.125</v>
      </c>
      <c r="M170" s="60">
        <v>230</v>
      </c>
      <c r="N170" s="60" t="s">
        <v>944</v>
      </c>
      <c r="O170" s="576">
        <v>0.183</v>
      </c>
      <c r="P170" s="381" t="s">
        <v>914</v>
      </c>
      <c r="Q170" s="381">
        <v>66</v>
      </c>
      <c r="R170" s="381" t="s">
        <v>944</v>
      </c>
      <c r="S170" s="385">
        <f t="shared" si="2"/>
        <v>0.28695652173913044</v>
      </c>
      <c r="T170" s="622" t="s">
        <v>944</v>
      </c>
    </row>
    <row r="171" spans="1:20" ht="25.5">
      <c r="A171" s="65" t="s">
        <v>906</v>
      </c>
      <c r="B171" s="65" t="s">
        <v>906</v>
      </c>
      <c r="C171" s="37">
        <v>2012</v>
      </c>
      <c r="D171" s="41" t="s">
        <v>1036</v>
      </c>
      <c r="E171" s="65">
        <v>1</v>
      </c>
      <c r="F171" s="65" t="s">
        <v>616</v>
      </c>
      <c r="G171" s="65" t="s">
        <v>1011</v>
      </c>
      <c r="H171" s="140" t="s">
        <v>868</v>
      </c>
      <c r="I171" s="60" t="s">
        <v>863</v>
      </c>
      <c r="J171" s="67" t="s">
        <v>1228</v>
      </c>
      <c r="K171" s="67" t="s">
        <v>1189</v>
      </c>
      <c r="L171" s="581">
        <v>0.125</v>
      </c>
      <c r="M171" s="60">
        <v>430</v>
      </c>
      <c r="N171" s="60" t="s">
        <v>944</v>
      </c>
      <c r="O171" s="576">
        <v>0.218</v>
      </c>
      <c r="P171" s="381" t="s">
        <v>914</v>
      </c>
      <c r="Q171" s="381">
        <v>601</v>
      </c>
      <c r="R171" s="381" t="s">
        <v>944</v>
      </c>
      <c r="S171" s="385">
        <f t="shared" ref="S171:S184" si="3">IF(ISBLANK(Q171),"",Q171/M171)</f>
        <v>1.3976744186046512</v>
      </c>
      <c r="T171" s="622" t="s">
        <v>944</v>
      </c>
    </row>
    <row r="172" spans="1:20">
      <c r="A172" s="65" t="s">
        <v>906</v>
      </c>
      <c r="B172" s="65" t="s">
        <v>906</v>
      </c>
      <c r="C172" s="37">
        <v>2012</v>
      </c>
      <c r="D172" s="41" t="s">
        <v>1064</v>
      </c>
      <c r="E172" s="65">
        <v>1</v>
      </c>
      <c r="F172" s="65" t="s">
        <v>616</v>
      </c>
      <c r="G172" s="65" t="s">
        <v>1011</v>
      </c>
      <c r="H172" s="140" t="s">
        <v>1445</v>
      </c>
      <c r="I172" s="60" t="s">
        <v>863</v>
      </c>
      <c r="J172" s="67" t="s">
        <v>1231</v>
      </c>
      <c r="K172" s="67"/>
      <c r="L172" s="581">
        <v>0.125</v>
      </c>
      <c r="M172" s="60">
        <v>250</v>
      </c>
      <c r="N172" s="60" t="s">
        <v>944</v>
      </c>
      <c r="O172" s="656" t="s">
        <v>1102</v>
      </c>
      <c r="P172" s="381"/>
      <c r="Q172" s="381">
        <v>0</v>
      </c>
      <c r="R172" s="381" t="s">
        <v>944</v>
      </c>
      <c r="S172" s="385">
        <f t="shared" si="3"/>
        <v>0</v>
      </c>
      <c r="T172" s="381" t="s">
        <v>944</v>
      </c>
    </row>
    <row r="173" spans="1:20">
      <c r="A173" s="65" t="s">
        <v>906</v>
      </c>
      <c r="B173" s="65" t="s">
        <v>906</v>
      </c>
      <c r="C173" s="37">
        <v>2012</v>
      </c>
      <c r="D173" s="41" t="s">
        <v>1064</v>
      </c>
      <c r="E173" s="65">
        <v>1</v>
      </c>
      <c r="F173" s="65" t="s">
        <v>616</v>
      </c>
      <c r="G173" s="65" t="s">
        <v>1011</v>
      </c>
      <c r="H173" s="140" t="s">
        <v>1445</v>
      </c>
      <c r="I173" s="60" t="s">
        <v>863</v>
      </c>
      <c r="J173" s="67" t="s">
        <v>1228</v>
      </c>
      <c r="K173" s="67"/>
      <c r="L173" s="581">
        <v>0.125</v>
      </c>
      <c r="M173" s="60">
        <v>250</v>
      </c>
      <c r="N173" s="60" t="s">
        <v>944</v>
      </c>
      <c r="O173" s="656" t="s">
        <v>1102</v>
      </c>
      <c r="P173" s="381"/>
      <c r="Q173" s="381">
        <v>0</v>
      </c>
      <c r="R173" s="381" t="s">
        <v>944</v>
      </c>
      <c r="S173" s="385">
        <f t="shared" si="3"/>
        <v>0</v>
      </c>
      <c r="T173" s="381" t="s">
        <v>944</v>
      </c>
    </row>
    <row r="174" spans="1:20">
      <c r="A174" s="65" t="s">
        <v>906</v>
      </c>
      <c r="B174" s="65" t="s">
        <v>906</v>
      </c>
      <c r="C174" s="37">
        <v>2012</v>
      </c>
      <c r="D174" s="41" t="s">
        <v>1064</v>
      </c>
      <c r="E174" s="65">
        <v>1</v>
      </c>
      <c r="F174" s="65" t="s">
        <v>616</v>
      </c>
      <c r="G174" s="65" t="s">
        <v>1011</v>
      </c>
      <c r="H174" s="140" t="s">
        <v>1445</v>
      </c>
      <c r="I174" s="60" t="s">
        <v>863</v>
      </c>
      <c r="J174" s="197" t="s">
        <v>864</v>
      </c>
      <c r="K174" s="67"/>
      <c r="L174" s="581">
        <v>0.125</v>
      </c>
      <c r="M174" s="60">
        <v>250</v>
      </c>
      <c r="N174" s="60" t="s">
        <v>944</v>
      </c>
      <c r="O174" s="656" t="s">
        <v>1102</v>
      </c>
      <c r="P174" s="381"/>
      <c r="Q174" s="381">
        <v>0</v>
      </c>
      <c r="R174" s="381" t="s">
        <v>944</v>
      </c>
      <c r="S174" s="385">
        <f t="shared" si="3"/>
        <v>0</v>
      </c>
      <c r="T174" s="381" t="s">
        <v>944</v>
      </c>
    </row>
    <row r="175" spans="1:20">
      <c r="A175" s="65" t="s">
        <v>906</v>
      </c>
      <c r="B175" s="65" t="s">
        <v>906</v>
      </c>
      <c r="C175" s="37">
        <v>2012</v>
      </c>
      <c r="D175" s="41" t="s">
        <v>1035</v>
      </c>
      <c r="E175" s="65">
        <v>1</v>
      </c>
      <c r="F175" s="65" t="s">
        <v>616</v>
      </c>
      <c r="G175" s="65" t="s">
        <v>1011</v>
      </c>
      <c r="H175" s="140" t="s">
        <v>868</v>
      </c>
      <c r="I175" s="60" t="s">
        <v>863</v>
      </c>
      <c r="J175" s="67" t="s">
        <v>1231</v>
      </c>
      <c r="K175" s="67" t="s">
        <v>1190</v>
      </c>
      <c r="L175" s="578">
        <v>0.125</v>
      </c>
      <c r="M175" s="60">
        <v>30</v>
      </c>
      <c r="N175" s="60" t="s">
        <v>944</v>
      </c>
      <c r="O175" s="576">
        <v>0.13699999999999998</v>
      </c>
      <c r="P175" s="381" t="s">
        <v>914</v>
      </c>
      <c r="Q175" s="381">
        <v>408</v>
      </c>
      <c r="R175" s="381" t="s">
        <v>944</v>
      </c>
      <c r="S175" s="385">
        <f t="shared" si="3"/>
        <v>13.6</v>
      </c>
      <c r="T175" s="622" t="s">
        <v>944</v>
      </c>
    </row>
    <row r="176" spans="1:20" s="23" customFormat="1">
      <c r="A176" s="617" t="s">
        <v>906</v>
      </c>
      <c r="B176" s="65" t="s">
        <v>906</v>
      </c>
      <c r="C176" s="65">
        <v>2012</v>
      </c>
      <c r="D176" s="41" t="s">
        <v>1035</v>
      </c>
      <c r="E176" s="65">
        <v>1</v>
      </c>
      <c r="F176" s="65" t="s">
        <v>616</v>
      </c>
      <c r="G176" s="65" t="s">
        <v>1011</v>
      </c>
      <c r="H176" s="140" t="s">
        <v>868</v>
      </c>
      <c r="I176" s="60" t="s">
        <v>863</v>
      </c>
      <c r="J176" s="67" t="s">
        <v>1228</v>
      </c>
      <c r="K176" s="67" t="s">
        <v>1190</v>
      </c>
      <c r="L176" s="578">
        <v>0.125</v>
      </c>
      <c r="M176" s="60">
        <v>6030</v>
      </c>
      <c r="N176" s="60" t="s">
        <v>944</v>
      </c>
      <c r="O176" s="576">
        <v>0.27800000000000002</v>
      </c>
      <c r="P176" s="381" t="s">
        <v>914</v>
      </c>
      <c r="Q176" s="381">
        <v>15862</v>
      </c>
      <c r="R176" s="381" t="s">
        <v>944</v>
      </c>
      <c r="S176" s="385">
        <f t="shared" si="3"/>
        <v>2.6305140961857378</v>
      </c>
      <c r="T176" s="622" t="s">
        <v>944</v>
      </c>
    </row>
    <row r="177" spans="1:20" s="23" customFormat="1">
      <c r="A177" s="617" t="s">
        <v>906</v>
      </c>
      <c r="B177" s="65" t="s">
        <v>906</v>
      </c>
      <c r="C177" s="65">
        <v>2012</v>
      </c>
      <c r="D177" s="41" t="s">
        <v>1035</v>
      </c>
      <c r="E177" s="65">
        <v>1</v>
      </c>
      <c r="F177" s="65" t="s">
        <v>616</v>
      </c>
      <c r="G177" s="65" t="s">
        <v>1011</v>
      </c>
      <c r="H177" s="140" t="s">
        <v>868</v>
      </c>
      <c r="I177" s="60" t="s">
        <v>863</v>
      </c>
      <c r="J177" s="197" t="s">
        <v>864</v>
      </c>
      <c r="K177" s="67" t="s">
        <v>1443</v>
      </c>
      <c r="L177" s="578">
        <v>0.125</v>
      </c>
      <c r="M177" s="60">
        <v>30</v>
      </c>
      <c r="N177" s="60" t="s">
        <v>944</v>
      </c>
      <c r="O177" s="660" t="s">
        <v>944</v>
      </c>
      <c r="P177" s="661" t="s">
        <v>1102</v>
      </c>
      <c r="Q177" s="381">
        <v>3</v>
      </c>
      <c r="R177" s="381" t="s">
        <v>944</v>
      </c>
      <c r="S177" s="385">
        <f t="shared" si="3"/>
        <v>0.1</v>
      </c>
      <c r="T177" s="381" t="s">
        <v>944</v>
      </c>
    </row>
    <row r="178" spans="1:20" s="23" customFormat="1">
      <c r="A178" s="617" t="s">
        <v>906</v>
      </c>
      <c r="B178" s="65" t="s">
        <v>906</v>
      </c>
      <c r="C178" s="65">
        <v>2012</v>
      </c>
      <c r="D178" s="41" t="s">
        <v>1038</v>
      </c>
      <c r="E178" s="65">
        <v>1</v>
      </c>
      <c r="F178" s="65" t="s">
        <v>616</v>
      </c>
      <c r="G178" s="65" t="s">
        <v>1011</v>
      </c>
      <c r="H178" s="140" t="s">
        <v>1440</v>
      </c>
      <c r="I178" s="60" t="s">
        <v>863</v>
      </c>
      <c r="J178" s="67" t="s">
        <v>1231</v>
      </c>
      <c r="K178" s="67" t="s">
        <v>1446</v>
      </c>
      <c r="L178" s="578">
        <v>0.125</v>
      </c>
      <c r="M178" s="60">
        <v>30</v>
      </c>
      <c r="N178" s="60" t="s">
        <v>944</v>
      </c>
      <c r="O178" s="660" t="s">
        <v>944</v>
      </c>
      <c r="P178" s="661" t="s">
        <v>1102</v>
      </c>
      <c r="Q178" s="381">
        <v>3</v>
      </c>
      <c r="R178" s="381" t="s">
        <v>944</v>
      </c>
      <c r="S178" s="385">
        <f t="shared" si="3"/>
        <v>0.1</v>
      </c>
      <c r="T178" s="381" t="s">
        <v>944</v>
      </c>
    </row>
    <row r="179" spans="1:20" s="23" customFormat="1">
      <c r="A179" s="617" t="s">
        <v>906</v>
      </c>
      <c r="B179" s="65" t="s">
        <v>906</v>
      </c>
      <c r="C179" s="65">
        <v>2012</v>
      </c>
      <c r="D179" s="41" t="s">
        <v>1038</v>
      </c>
      <c r="E179" s="65">
        <v>1</v>
      </c>
      <c r="F179" s="65" t="s">
        <v>616</v>
      </c>
      <c r="G179" s="65" t="s">
        <v>1011</v>
      </c>
      <c r="H179" s="140" t="s">
        <v>1440</v>
      </c>
      <c r="I179" s="60" t="s">
        <v>863</v>
      </c>
      <c r="J179" s="67" t="s">
        <v>1228</v>
      </c>
      <c r="K179" s="67"/>
      <c r="L179" s="578">
        <v>0.125</v>
      </c>
      <c r="M179" s="60">
        <v>30</v>
      </c>
      <c r="N179" s="60" t="s">
        <v>944</v>
      </c>
      <c r="O179" s="660" t="s">
        <v>944</v>
      </c>
      <c r="P179" s="661" t="s">
        <v>1102</v>
      </c>
      <c r="Q179" s="381">
        <v>0</v>
      </c>
      <c r="R179" s="381" t="s">
        <v>944</v>
      </c>
      <c r="S179" s="385">
        <f t="shared" si="3"/>
        <v>0</v>
      </c>
      <c r="T179" s="381" t="s">
        <v>944</v>
      </c>
    </row>
    <row r="180" spans="1:20" s="23" customFormat="1">
      <c r="A180" s="617" t="s">
        <v>906</v>
      </c>
      <c r="B180" s="65" t="s">
        <v>906</v>
      </c>
      <c r="C180" s="65">
        <v>2012</v>
      </c>
      <c r="D180" s="41" t="s">
        <v>1038</v>
      </c>
      <c r="E180" s="65">
        <v>1</v>
      </c>
      <c r="F180" s="65" t="s">
        <v>616</v>
      </c>
      <c r="G180" s="65" t="s">
        <v>1011</v>
      </c>
      <c r="H180" s="140" t="s">
        <v>1440</v>
      </c>
      <c r="I180" s="60" t="s">
        <v>863</v>
      </c>
      <c r="J180" s="197" t="s">
        <v>864</v>
      </c>
      <c r="K180" s="67"/>
      <c r="L180" s="578">
        <v>0.125</v>
      </c>
      <c r="M180" s="60">
        <v>30</v>
      </c>
      <c r="N180" s="60" t="s">
        <v>944</v>
      </c>
      <c r="O180" s="660" t="s">
        <v>944</v>
      </c>
      <c r="P180" s="661" t="s">
        <v>1102</v>
      </c>
      <c r="Q180" s="381">
        <v>0</v>
      </c>
      <c r="R180" s="381" t="s">
        <v>944</v>
      </c>
      <c r="S180" s="385">
        <f t="shared" si="3"/>
        <v>0</v>
      </c>
      <c r="T180" s="381" t="s">
        <v>944</v>
      </c>
    </row>
    <row r="181" spans="1:20" s="23" customFormat="1">
      <c r="A181" s="617" t="s">
        <v>906</v>
      </c>
      <c r="B181" s="65" t="s">
        <v>906</v>
      </c>
      <c r="C181" s="65">
        <v>2012</v>
      </c>
      <c r="D181" s="41" t="s">
        <v>1074</v>
      </c>
      <c r="E181" s="65">
        <v>1</v>
      </c>
      <c r="F181" s="65" t="s">
        <v>616</v>
      </c>
      <c r="G181" s="65" t="s">
        <v>1011</v>
      </c>
      <c r="H181" s="140" t="s">
        <v>1440</v>
      </c>
      <c r="I181" s="60" t="s">
        <v>863</v>
      </c>
      <c r="J181" s="67" t="s">
        <v>1231</v>
      </c>
      <c r="K181" s="67" t="s">
        <v>873</v>
      </c>
      <c r="L181" s="578">
        <v>0.125</v>
      </c>
      <c r="M181" s="60">
        <v>30</v>
      </c>
      <c r="N181" s="60" t="s">
        <v>944</v>
      </c>
      <c r="O181" s="660" t="s">
        <v>944</v>
      </c>
      <c r="P181" s="661" t="s">
        <v>1102</v>
      </c>
      <c r="Q181" s="381">
        <v>147</v>
      </c>
      <c r="R181" s="381" t="s">
        <v>944</v>
      </c>
      <c r="S181" s="385">
        <f t="shared" si="3"/>
        <v>4.9000000000000004</v>
      </c>
      <c r="T181" s="381" t="s">
        <v>944</v>
      </c>
    </row>
    <row r="182" spans="1:20" s="23" customFormat="1">
      <c r="A182" s="617" t="s">
        <v>906</v>
      </c>
      <c r="B182" s="65" t="s">
        <v>906</v>
      </c>
      <c r="C182" s="65">
        <v>2012</v>
      </c>
      <c r="D182" s="41" t="s">
        <v>1074</v>
      </c>
      <c r="E182" s="65">
        <v>1</v>
      </c>
      <c r="F182" s="65" t="s">
        <v>616</v>
      </c>
      <c r="G182" s="65" t="s">
        <v>1011</v>
      </c>
      <c r="H182" s="140" t="s">
        <v>1440</v>
      </c>
      <c r="I182" s="60" t="s">
        <v>863</v>
      </c>
      <c r="J182" s="67" t="s">
        <v>1228</v>
      </c>
      <c r="K182" s="67" t="s">
        <v>873</v>
      </c>
      <c r="L182" s="578">
        <v>0.125</v>
      </c>
      <c r="M182" s="60">
        <v>30</v>
      </c>
      <c r="N182" s="60" t="s">
        <v>944</v>
      </c>
      <c r="O182" s="660" t="s">
        <v>944</v>
      </c>
      <c r="P182" s="661" t="s">
        <v>1102</v>
      </c>
      <c r="Q182" s="381">
        <v>147</v>
      </c>
      <c r="R182" s="381" t="s">
        <v>944</v>
      </c>
      <c r="S182" s="385">
        <f t="shared" si="3"/>
        <v>4.9000000000000004</v>
      </c>
      <c r="T182" s="381" t="s">
        <v>944</v>
      </c>
    </row>
    <row r="183" spans="1:20" s="23" customFormat="1">
      <c r="A183" s="617" t="s">
        <v>906</v>
      </c>
      <c r="B183" s="65" t="s">
        <v>906</v>
      </c>
      <c r="C183" s="65">
        <v>2012</v>
      </c>
      <c r="D183" s="41" t="s">
        <v>1074</v>
      </c>
      <c r="E183" s="65">
        <v>1</v>
      </c>
      <c r="F183" s="65" t="s">
        <v>616</v>
      </c>
      <c r="G183" s="65" t="s">
        <v>1011</v>
      </c>
      <c r="H183" s="140" t="s">
        <v>1440</v>
      </c>
      <c r="I183" s="60" t="s">
        <v>863</v>
      </c>
      <c r="J183" s="197" t="s">
        <v>864</v>
      </c>
      <c r="K183" s="67" t="s">
        <v>873</v>
      </c>
      <c r="L183" s="578">
        <v>0.125</v>
      </c>
      <c r="M183" s="60">
        <v>30</v>
      </c>
      <c r="N183" s="60" t="s">
        <v>944</v>
      </c>
      <c r="O183" s="660" t="s">
        <v>944</v>
      </c>
      <c r="P183" s="661" t="s">
        <v>1102</v>
      </c>
      <c r="Q183" s="381">
        <v>0</v>
      </c>
      <c r="R183" s="381" t="s">
        <v>944</v>
      </c>
      <c r="S183" s="385">
        <f t="shared" si="3"/>
        <v>0</v>
      </c>
      <c r="T183" s="381" t="s">
        <v>944</v>
      </c>
    </row>
    <row r="184" spans="1:20" s="23" customFormat="1" ht="25.5">
      <c r="A184" s="65" t="s">
        <v>906</v>
      </c>
      <c r="B184" s="65" t="s">
        <v>906</v>
      </c>
      <c r="C184" s="37">
        <v>2012</v>
      </c>
      <c r="D184" s="91" t="s">
        <v>1034</v>
      </c>
      <c r="E184" s="65">
        <v>1</v>
      </c>
      <c r="F184" s="60" t="s">
        <v>616</v>
      </c>
      <c r="G184" s="60" t="s">
        <v>1011</v>
      </c>
      <c r="H184" s="60" t="s">
        <v>872</v>
      </c>
      <c r="I184" s="60" t="s">
        <v>863</v>
      </c>
      <c r="J184" s="67" t="s">
        <v>1231</v>
      </c>
      <c r="K184" s="67" t="s">
        <v>1444</v>
      </c>
      <c r="L184" s="578">
        <v>0.125</v>
      </c>
      <c r="M184" s="60">
        <v>50</v>
      </c>
      <c r="N184" s="60" t="s">
        <v>944</v>
      </c>
      <c r="O184" s="576">
        <v>5.2000000000000005E-2</v>
      </c>
      <c r="P184" s="381" t="s">
        <v>454</v>
      </c>
      <c r="Q184" s="381">
        <v>21</v>
      </c>
      <c r="R184" s="381" t="s">
        <v>944</v>
      </c>
      <c r="S184" s="385">
        <f t="shared" si="3"/>
        <v>0.42</v>
      </c>
      <c r="T184" s="622" t="s">
        <v>944</v>
      </c>
    </row>
    <row r="185" spans="1:20">
      <c r="A185" s="65" t="s">
        <v>906</v>
      </c>
      <c r="B185" s="65" t="s">
        <v>906</v>
      </c>
      <c r="C185" s="37">
        <v>2012</v>
      </c>
      <c r="D185" s="91" t="s">
        <v>1033</v>
      </c>
      <c r="E185" s="65">
        <v>1</v>
      </c>
      <c r="F185" s="60" t="s">
        <v>616</v>
      </c>
      <c r="G185" s="60" t="s">
        <v>1011</v>
      </c>
      <c r="H185" s="60" t="s">
        <v>872</v>
      </c>
      <c r="I185" s="60" t="s">
        <v>863</v>
      </c>
      <c r="J185" s="67" t="s">
        <v>1231</v>
      </c>
      <c r="K185" s="67" t="s">
        <v>873</v>
      </c>
      <c r="L185" s="578">
        <v>0.125</v>
      </c>
      <c r="M185" s="60" t="s">
        <v>1132</v>
      </c>
      <c r="N185" s="60" t="s">
        <v>944</v>
      </c>
      <c r="O185" s="576">
        <v>0.161</v>
      </c>
      <c r="P185" s="381" t="s">
        <v>914</v>
      </c>
      <c r="Q185" s="381">
        <v>16</v>
      </c>
      <c r="R185" s="381" t="s">
        <v>944</v>
      </c>
      <c r="S185" s="385" t="s">
        <v>1102</v>
      </c>
      <c r="T185" s="622" t="s">
        <v>944</v>
      </c>
    </row>
    <row r="186" spans="1:20" ht="25.5">
      <c r="A186" s="65" t="s">
        <v>906</v>
      </c>
      <c r="B186" s="65" t="s">
        <v>906</v>
      </c>
      <c r="C186" s="37">
        <v>2012</v>
      </c>
      <c r="D186" s="41" t="s">
        <v>1032</v>
      </c>
      <c r="E186" s="65">
        <v>1</v>
      </c>
      <c r="F186" s="65" t="s">
        <v>616</v>
      </c>
      <c r="G186" s="65" t="s">
        <v>1011</v>
      </c>
      <c r="H186" s="60" t="s">
        <v>872</v>
      </c>
      <c r="I186" s="60" t="s">
        <v>863</v>
      </c>
      <c r="J186" s="67" t="s">
        <v>1231</v>
      </c>
      <c r="K186" s="67" t="s">
        <v>1444</v>
      </c>
      <c r="L186" s="578">
        <v>0.125</v>
      </c>
      <c r="M186" s="60">
        <v>100</v>
      </c>
      <c r="N186" s="60" t="s">
        <v>944</v>
      </c>
      <c r="O186" s="576">
        <v>0.13200000000000001</v>
      </c>
      <c r="P186" s="381" t="s">
        <v>914</v>
      </c>
      <c r="Q186" s="381">
        <v>96</v>
      </c>
      <c r="R186" s="381" t="s">
        <v>944</v>
      </c>
      <c r="S186" s="385">
        <f t="shared" ref="S186" si="4">IF(ISBLANK(Q186),"",Q186/M186)</f>
        <v>0.96</v>
      </c>
      <c r="T186" s="622" t="s">
        <v>944</v>
      </c>
    </row>
    <row r="187" spans="1:20" ht="13.5" customHeight="1">
      <c r="A187" s="65" t="s">
        <v>906</v>
      </c>
      <c r="B187" s="65" t="s">
        <v>906</v>
      </c>
      <c r="C187" s="618">
        <v>2012</v>
      </c>
      <c r="D187" s="41" t="s">
        <v>1029</v>
      </c>
      <c r="E187" s="65">
        <v>1</v>
      </c>
      <c r="F187" s="60" t="s">
        <v>616</v>
      </c>
      <c r="G187" s="65" t="s">
        <v>1011</v>
      </c>
      <c r="H187" s="140" t="s">
        <v>1043</v>
      </c>
      <c r="I187" s="60" t="s">
        <v>863</v>
      </c>
      <c r="J187" s="67" t="s">
        <v>1231</v>
      </c>
      <c r="K187" s="67" t="s">
        <v>873</v>
      </c>
      <c r="L187" s="581">
        <v>0.125</v>
      </c>
      <c r="M187" s="60" t="s">
        <v>1132</v>
      </c>
      <c r="N187" s="60" t="s">
        <v>944</v>
      </c>
      <c r="O187" s="576">
        <v>8.900000000000001E-2</v>
      </c>
      <c r="P187" s="381" t="s">
        <v>454</v>
      </c>
      <c r="Q187" s="381">
        <v>1184</v>
      </c>
      <c r="R187" s="381" t="s">
        <v>944</v>
      </c>
      <c r="S187" s="385" t="s">
        <v>1102</v>
      </c>
      <c r="T187" s="622" t="s">
        <v>944</v>
      </c>
    </row>
    <row r="188" spans="1:20" ht="13.5" customHeight="1">
      <c r="A188" s="65" t="s">
        <v>906</v>
      </c>
      <c r="B188" s="65" t="s">
        <v>906</v>
      </c>
      <c r="C188" s="618">
        <v>2012</v>
      </c>
      <c r="D188" s="41" t="s">
        <v>1029</v>
      </c>
      <c r="E188" s="65">
        <v>1</v>
      </c>
      <c r="F188" s="65" t="s">
        <v>616</v>
      </c>
      <c r="G188" s="65" t="s">
        <v>1011</v>
      </c>
      <c r="H188" s="140" t="s">
        <v>1043</v>
      </c>
      <c r="I188" s="60" t="s">
        <v>863</v>
      </c>
      <c r="J188" s="67" t="s">
        <v>1228</v>
      </c>
      <c r="K188" s="67" t="s">
        <v>873</v>
      </c>
      <c r="L188" s="581">
        <v>0.125</v>
      </c>
      <c r="M188" s="60">
        <v>150</v>
      </c>
      <c r="N188" s="60" t="s">
        <v>944</v>
      </c>
      <c r="O188" s="576"/>
      <c r="P188" s="381"/>
      <c r="Q188" s="381"/>
      <c r="R188" s="381"/>
      <c r="S188" s="385" t="s">
        <v>1240</v>
      </c>
      <c r="T188" s="622" t="s">
        <v>944</v>
      </c>
    </row>
    <row r="189" spans="1:20" ht="13.5" customHeight="1">
      <c r="A189" s="65" t="s">
        <v>906</v>
      </c>
      <c r="B189" s="65" t="s">
        <v>906</v>
      </c>
      <c r="C189" s="37">
        <v>2012</v>
      </c>
      <c r="D189" s="41" t="s">
        <v>1012</v>
      </c>
      <c r="E189" s="65">
        <v>1</v>
      </c>
      <c r="F189" s="65" t="s">
        <v>616</v>
      </c>
      <c r="G189" s="65" t="s">
        <v>1011</v>
      </c>
      <c r="H189" s="60" t="s">
        <v>868</v>
      </c>
      <c r="I189" s="60" t="s">
        <v>863</v>
      </c>
      <c r="J189" s="67" t="s">
        <v>1231</v>
      </c>
      <c r="K189" s="67" t="s">
        <v>873</v>
      </c>
      <c r="L189" s="578">
        <v>0.125</v>
      </c>
      <c r="M189" s="60">
        <v>50</v>
      </c>
      <c r="N189" s="60" t="s">
        <v>944</v>
      </c>
      <c r="O189" s="576">
        <v>0.17899999999999999</v>
      </c>
      <c r="P189" s="381" t="s">
        <v>914</v>
      </c>
      <c r="Q189" s="381">
        <v>544</v>
      </c>
      <c r="R189" s="381" t="s">
        <v>944</v>
      </c>
      <c r="S189" s="385">
        <f t="shared" ref="S189:S190" si="5">IF(ISBLANK(Q189),"",Q189/M189)</f>
        <v>10.88</v>
      </c>
      <c r="T189" s="622" t="s">
        <v>944</v>
      </c>
    </row>
    <row r="190" spans="1:20" ht="13.5" customHeight="1">
      <c r="A190" s="65" t="s">
        <v>906</v>
      </c>
      <c r="B190" s="65" t="s">
        <v>906</v>
      </c>
      <c r="C190" s="37">
        <v>2012</v>
      </c>
      <c r="D190" s="41" t="s">
        <v>1012</v>
      </c>
      <c r="E190" s="65">
        <v>1</v>
      </c>
      <c r="F190" s="65" t="s">
        <v>616</v>
      </c>
      <c r="G190" s="65" t="s">
        <v>1011</v>
      </c>
      <c r="H190" s="60" t="s">
        <v>868</v>
      </c>
      <c r="I190" s="60" t="s">
        <v>863</v>
      </c>
      <c r="J190" s="67" t="s">
        <v>1228</v>
      </c>
      <c r="K190" s="67" t="s">
        <v>873</v>
      </c>
      <c r="L190" s="578">
        <v>0.125</v>
      </c>
      <c r="M190" s="60">
        <v>2550</v>
      </c>
      <c r="N190" s="60" t="s">
        <v>944</v>
      </c>
      <c r="O190" s="576">
        <v>0.23499999999999999</v>
      </c>
      <c r="P190" s="381" t="s">
        <v>914</v>
      </c>
      <c r="Q190" s="381">
        <v>3172</v>
      </c>
      <c r="R190" s="381" t="s">
        <v>944</v>
      </c>
      <c r="S190" s="385">
        <f t="shared" si="5"/>
        <v>1.243921568627451</v>
      </c>
      <c r="T190" s="622" t="s">
        <v>944</v>
      </c>
    </row>
    <row r="191" spans="1:20">
      <c r="A191" s="613" t="s">
        <v>906</v>
      </c>
      <c r="B191" s="613" t="s">
        <v>906</v>
      </c>
      <c r="C191" s="90">
        <v>2012</v>
      </c>
      <c r="D191" s="88" t="s">
        <v>1036</v>
      </c>
      <c r="E191" s="623">
        <v>1</v>
      </c>
      <c r="F191" s="613" t="s">
        <v>616</v>
      </c>
      <c r="G191" s="624" t="s">
        <v>542</v>
      </c>
      <c r="H191" s="624" t="s">
        <v>548</v>
      </c>
      <c r="I191" s="228" t="s">
        <v>863</v>
      </c>
      <c r="J191" s="625" t="s">
        <v>1233</v>
      </c>
      <c r="K191" s="257" t="s">
        <v>873</v>
      </c>
      <c r="L191" s="580">
        <v>0.125</v>
      </c>
      <c r="M191" s="228">
        <v>100</v>
      </c>
      <c r="N191" s="228" t="s">
        <v>944</v>
      </c>
      <c r="O191" s="614"/>
      <c r="P191" s="384"/>
      <c r="Q191" s="384"/>
      <c r="R191" s="384"/>
      <c r="S191" s="615" t="s">
        <v>1240</v>
      </c>
      <c r="T191" s="616" t="s">
        <v>944</v>
      </c>
    </row>
    <row r="192" spans="1:20">
      <c r="A192" s="161" t="s">
        <v>906</v>
      </c>
      <c r="B192" s="74" t="s">
        <v>906</v>
      </c>
      <c r="C192" s="75">
        <v>2012</v>
      </c>
      <c r="D192" s="41" t="s">
        <v>1036</v>
      </c>
      <c r="E192" s="626">
        <v>1</v>
      </c>
      <c r="F192" s="74" t="s">
        <v>616</v>
      </c>
      <c r="G192" s="597" t="s">
        <v>542</v>
      </c>
      <c r="H192" s="597" t="s">
        <v>548</v>
      </c>
      <c r="I192" s="60" t="s">
        <v>863</v>
      </c>
      <c r="J192" s="243" t="s">
        <v>1230</v>
      </c>
      <c r="K192" s="67" t="s">
        <v>873</v>
      </c>
      <c r="L192" s="578">
        <v>0.125</v>
      </c>
      <c r="M192" s="60">
        <v>300</v>
      </c>
      <c r="N192" s="60" t="s">
        <v>944</v>
      </c>
      <c r="O192" s="576">
        <v>0.20499999999999999</v>
      </c>
      <c r="P192" s="381" t="s">
        <v>914</v>
      </c>
      <c r="Q192" s="384">
        <v>212</v>
      </c>
      <c r="R192" s="381" t="s">
        <v>944</v>
      </c>
      <c r="S192" s="385">
        <f t="shared" ref="S192" si="6">IF(ISBLANK(Q192),"",Q192/M192)</f>
        <v>0.70666666666666667</v>
      </c>
      <c r="T192" s="389" t="s">
        <v>944</v>
      </c>
    </row>
    <row r="193" spans="1:21" s="23" customFormat="1">
      <c r="A193" s="108" t="s">
        <v>906</v>
      </c>
      <c r="B193" s="74" t="s">
        <v>906</v>
      </c>
      <c r="C193" s="243">
        <v>2012</v>
      </c>
      <c r="D193" s="41" t="s">
        <v>1035</v>
      </c>
      <c r="E193" s="59">
        <v>1</v>
      </c>
      <c r="F193" s="74" t="s">
        <v>616</v>
      </c>
      <c r="G193" s="597" t="s">
        <v>542</v>
      </c>
      <c r="H193" s="597" t="s">
        <v>548</v>
      </c>
      <c r="I193" s="60" t="s">
        <v>863</v>
      </c>
      <c r="J193" s="67" t="s">
        <v>1231</v>
      </c>
      <c r="K193" s="199" t="s">
        <v>873</v>
      </c>
      <c r="L193" s="578">
        <v>0.125</v>
      </c>
      <c r="M193" s="60" t="s">
        <v>1132</v>
      </c>
      <c r="N193" s="60" t="s">
        <v>944</v>
      </c>
      <c r="O193" s="576"/>
      <c r="P193" s="381"/>
      <c r="Q193" s="384"/>
      <c r="R193" s="381"/>
      <c r="S193" s="385"/>
      <c r="T193" s="389" t="s">
        <v>944</v>
      </c>
    </row>
    <row r="194" spans="1:21" s="23" customFormat="1">
      <c r="A194" s="108" t="s">
        <v>906</v>
      </c>
      <c r="B194" s="74" t="s">
        <v>906</v>
      </c>
      <c r="C194" s="243">
        <v>2012</v>
      </c>
      <c r="D194" s="41" t="s">
        <v>1035</v>
      </c>
      <c r="E194" s="59">
        <v>1</v>
      </c>
      <c r="F194" s="74" t="s">
        <v>616</v>
      </c>
      <c r="G194" s="597" t="s">
        <v>542</v>
      </c>
      <c r="H194" s="597" t="s">
        <v>548</v>
      </c>
      <c r="I194" s="60" t="s">
        <v>863</v>
      </c>
      <c r="J194" s="67" t="s">
        <v>1228</v>
      </c>
      <c r="K194" s="199" t="s">
        <v>873</v>
      </c>
      <c r="L194" s="578">
        <v>0.125</v>
      </c>
      <c r="M194" s="60">
        <v>2000</v>
      </c>
      <c r="N194" s="60" t="s">
        <v>944</v>
      </c>
      <c r="O194" s="576">
        <v>0.18600000000000003</v>
      </c>
      <c r="P194" s="381" t="s">
        <v>914</v>
      </c>
      <c r="Q194" s="384">
        <v>684</v>
      </c>
      <c r="R194" s="381" t="s">
        <v>944</v>
      </c>
      <c r="S194" s="385">
        <f t="shared" ref="S194" si="7">IF(ISBLANK(Q194),"",Q194/M194)</f>
        <v>0.34200000000000003</v>
      </c>
      <c r="T194" s="389" t="s">
        <v>944</v>
      </c>
    </row>
    <row r="195" spans="1:21" s="23" customFormat="1">
      <c r="A195" s="59" t="s">
        <v>906</v>
      </c>
      <c r="B195" s="244" t="s">
        <v>906</v>
      </c>
      <c r="C195" s="618">
        <v>2012</v>
      </c>
      <c r="D195" s="91" t="s">
        <v>1034</v>
      </c>
      <c r="E195" s="59">
        <v>1</v>
      </c>
      <c r="F195" s="74" t="s">
        <v>616</v>
      </c>
      <c r="G195" s="335" t="s">
        <v>542</v>
      </c>
      <c r="H195" s="597" t="s">
        <v>548</v>
      </c>
      <c r="I195" s="60" t="s">
        <v>863</v>
      </c>
      <c r="J195" s="67" t="s">
        <v>1231</v>
      </c>
      <c r="K195" s="67" t="s">
        <v>873</v>
      </c>
      <c r="L195" s="578">
        <v>0.125</v>
      </c>
      <c r="M195" s="60" t="s">
        <v>1131</v>
      </c>
      <c r="N195" s="60" t="s">
        <v>944</v>
      </c>
      <c r="O195" s="576"/>
      <c r="P195" s="381"/>
      <c r="Q195" s="384"/>
      <c r="R195" s="381"/>
      <c r="S195" s="385" t="s">
        <v>1240</v>
      </c>
      <c r="T195" s="389" t="s">
        <v>944</v>
      </c>
    </row>
    <row r="196" spans="1:21" s="23" customFormat="1">
      <c r="A196" s="59" t="s">
        <v>906</v>
      </c>
      <c r="B196" s="244" t="s">
        <v>906</v>
      </c>
      <c r="C196" s="618">
        <v>2012</v>
      </c>
      <c r="D196" s="91" t="s">
        <v>1033</v>
      </c>
      <c r="E196" s="59">
        <v>1</v>
      </c>
      <c r="F196" s="74" t="s">
        <v>616</v>
      </c>
      <c r="G196" s="335" t="s">
        <v>542</v>
      </c>
      <c r="H196" s="597" t="s">
        <v>548</v>
      </c>
      <c r="I196" s="60" t="s">
        <v>863</v>
      </c>
      <c r="J196" s="67" t="s">
        <v>1231</v>
      </c>
      <c r="K196" s="67" t="s">
        <v>873</v>
      </c>
      <c r="L196" s="578">
        <v>0.125</v>
      </c>
      <c r="M196" s="60" t="s">
        <v>1132</v>
      </c>
      <c r="N196" s="60" t="s">
        <v>944</v>
      </c>
      <c r="O196" s="576"/>
      <c r="P196" s="381"/>
      <c r="Q196" s="384"/>
      <c r="R196" s="381"/>
      <c r="S196" s="385" t="s">
        <v>1240</v>
      </c>
      <c r="T196" s="389" t="s">
        <v>944</v>
      </c>
    </row>
    <row r="197" spans="1:21" s="23" customFormat="1">
      <c r="A197" s="59" t="s">
        <v>906</v>
      </c>
      <c r="B197" s="244" t="s">
        <v>906</v>
      </c>
      <c r="C197" s="618">
        <v>2012</v>
      </c>
      <c r="D197" s="41" t="s">
        <v>1032</v>
      </c>
      <c r="E197" s="59">
        <v>1</v>
      </c>
      <c r="F197" s="74" t="s">
        <v>616</v>
      </c>
      <c r="G197" s="335" t="s">
        <v>542</v>
      </c>
      <c r="H197" s="597" t="s">
        <v>548</v>
      </c>
      <c r="I197" s="60" t="s">
        <v>863</v>
      </c>
      <c r="J197" s="67" t="s">
        <v>1231</v>
      </c>
      <c r="K197" s="67" t="s">
        <v>873</v>
      </c>
      <c r="L197" s="578">
        <v>0.125</v>
      </c>
      <c r="M197" s="60" t="s">
        <v>1132</v>
      </c>
      <c r="N197" s="60" t="s">
        <v>944</v>
      </c>
      <c r="O197" s="576"/>
      <c r="P197" s="381"/>
      <c r="Q197" s="384"/>
      <c r="R197" s="381"/>
      <c r="S197" s="385" t="s">
        <v>1240</v>
      </c>
      <c r="T197" s="389" t="s">
        <v>944</v>
      </c>
    </row>
    <row r="198" spans="1:21" s="23" customFormat="1">
      <c r="A198" s="59" t="s">
        <v>906</v>
      </c>
      <c r="B198" s="244" t="s">
        <v>906</v>
      </c>
      <c r="C198" s="618">
        <v>2012</v>
      </c>
      <c r="D198" s="41" t="s">
        <v>1012</v>
      </c>
      <c r="E198" s="627">
        <v>1</v>
      </c>
      <c r="F198" s="74" t="s">
        <v>616</v>
      </c>
      <c r="G198" s="335" t="s">
        <v>542</v>
      </c>
      <c r="H198" s="597" t="s">
        <v>548</v>
      </c>
      <c r="I198" s="60" t="s">
        <v>863</v>
      </c>
      <c r="J198" s="618" t="s">
        <v>1231</v>
      </c>
      <c r="K198" s="67" t="s">
        <v>873</v>
      </c>
      <c r="L198" s="578">
        <v>0.125</v>
      </c>
      <c r="M198" s="60" t="s">
        <v>1132</v>
      </c>
      <c r="N198" s="60" t="s">
        <v>944</v>
      </c>
      <c r="O198" s="576"/>
      <c r="P198" s="381"/>
      <c r="Q198" s="384"/>
      <c r="R198" s="381"/>
      <c r="S198" s="385" t="s">
        <v>1240</v>
      </c>
      <c r="T198" s="389" t="s">
        <v>944</v>
      </c>
    </row>
    <row r="199" spans="1:21" s="23" customFormat="1">
      <c r="A199" s="59" t="s">
        <v>906</v>
      </c>
      <c r="B199" s="244" t="s">
        <v>906</v>
      </c>
      <c r="C199" s="618">
        <v>2012</v>
      </c>
      <c r="D199" s="41" t="s">
        <v>1012</v>
      </c>
      <c r="E199" s="627">
        <v>1</v>
      </c>
      <c r="F199" s="74" t="s">
        <v>616</v>
      </c>
      <c r="G199" s="335" t="s">
        <v>542</v>
      </c>
      <c r="H199" s="597" t="s">
        <v>548</v>
      </c>
      <c r="I199" s="60" t="s">
        <v>863</v>
      </c>
      <c r="J199" s="618" t="s">
        <v>1228</v>
      </c>
      <c r="K199" s="67" t="s">
        <v>873</v>
      </c>
      <c r="L199" s="578">
        <v>0.125</v>
      </c>
      <c r="M199" s="60">
        <v>800</v>
      </c>
      <c r="N199" s="60" t="s">
        <v>944</v>
      </c>
      <c r="O199" s="576">
        <v>0.17399999999999999</v>
      </c>
      <c r="P199" s="381" t="s">
        <v>914</v>
      </c>
      <c r="Q199" s="384">
        <v>1004</v>
      </c>
      <c r="R199" s="381" t="s">
        <v>944</v>
      </c>
      <c r="S199" s="385">
        <v>1.2549999999999999</v>
      </c>
      <c r="T199" s="389" t="s">
        <v>944</v>
      </c>
    </row>
    <row r="200" spans="1:21" s="833" customFormat="1">
      <c r="A200" s="861" t="s">
        <v>906</v>
      </c>
      <c r="B200" s="861" t="s">
        <v>906</v>
      </c>
      <c r="C200" s="861">
        <v>2012</v>
      </c>
      <c r="D200" s="739" t="s">
        <v>1014</v>
      </c>
      <c r="E200" s="861">
        <v>1</v>
      </c>
      <c r="F200" s="862" t="s">
        <v>616</v>
      </c>
      <c r="G200" s="772"/>
      <c r="H200" s="90" t="s">
        <v>1078</v>
      </c>
      <c r="I200" s="90" t="s">
        <v>1078</v>
      </c>
      <c r="J200" s="864" t="s">
        <v>1502</v>
      </c>
      <c r="K200" s="864" t="s">
        <v>1046</v>
      </c>
      <c r="L200" s="92">
        <v>2.5000000000000001E-2</v>
      </c>
      <c r="M200" s="866">
        <v>1750</v>
      </c>
      <c r="N200" s="866">
        <v>1750</v>
      </c>
      <c r="O200" s="1052"/>
      <c r="P200" s="1052"/>
      <c r="Q200" s="1053"/>
      <c r="R200" s="1052"/>
      <c r="S200" s="1054" t="str">
        <f t="shared" ref="S200:T215" si="8">IF(ISBLANK(Q200),"",Q200/M200)</f>
        <v/>
      </c>
      <c r="T200" s="1054" t="str">
        <f t="shared" si="8"/>
        <v/>
      </c>
      <c r="U200" s="834"/>
    </row>
    <row r="201" spans="1:21" s="833" customFormat="1">
      <c r="A201" s="861" t="s">
        <v>906</v>
      </c>
      <c r="B201" s="861" t="s">
        <v>906</v>
      </c>
      <c r="C201" s="861">
        <v>2012</v>
      </c>
      <c r="D201" s="739" t="s">
        <v>1014</v>
      </c>
      <c r="E201" s="861">
        <v>1</v>
      </c>
      <c r="F201" s="862" t="s">
        <v>616</v>
      </c>
      <c r="G201" s="772"/>
      <c r="H201" s="90" t="s">
        <v>1078</v>
      </c>
      <c r="I201" s="90" t="s">
        <v>1078</v>
      </c>
      <c r="J201" s="864" t="s">
        <v>1503</v>
      </c>
      <c r="K201" s="864" t="s">
        <v>1046</v>
      </c>
      <c r="L201" s="92">
        <v>2.5000000000000001E-2</v>
      </c>
      <c r="M201" s="866">
        <v>1750</v>
      </c>
      <c r="N201" s="866">
        <v>1750</v>
      </c>
      <c r="O201" s="1055">
        <v>9.3686093375590349E-2</v>
      </c>
      <c r="P201" s="1052"/>
      <c r="Q201" s="1052">
        <v>520</v>
      </c>
      <c r="R201" s="1052"/>
      <c r="S201" s="1054">
        <f t="shared" si="8"/>
        <v>0.29714285714285715</v>
      </c>
      <c r="T201" s="1054" t="str">
        <f t="shared" si="8"/>
        <v/>
      </c>
      <c r="U201" s="834"/>
    </row>
    <row r="202" spans="1:21" s="840" customFormat="1">
      <c r="A202" s="861" t="s">
        <v>906</v>
      </c>
      <c r="B202" s="861" t="s">
        <v>906</v>
      </c>
      <c r="C202" s="861">
        <v>2012</v>
      </c>
      <c r="D202" s="739" t="s">
        <v>1014</v>
      </c>
      <c r="E202" s="861">
        <v>1</v>
      </c>
      <c r="F202" s="862" t="s">
        <v>616</v>
      </c>
      <c r="G202" s="772"/>
      <c r="H202" s="90" t="s">
        <v>1078</v>
      </c>
      <c r="I202" s="90" t="s">
        <v>1078</v>
      </c>
      <c r="J202" s="864" t="s">
        <v>1504</v>
      </c>
      <c r="K202" s="864" t="s">
        <v>1046</v>
      </c>
      <c r="L202" s="92">
        <v>2.5000000000000001E-2</v>
      </c>
      <c r="M202" s="866">
        <v>1750</v>
      </c>
      <c r="N202" s="866">
        <v>1750</v>
      </c>
      <c r="O202" s="1052"/>
      <c r="P202" s="1052"/>
      <c r="Q202" s="1052"/>
      <c r="R202" s="1052"/>
      <c r="S202" s="1054" t="str">
        <f t="shared" si="8"/>
        <v/>
      </c>
      <c r="T202" s="1054" t="str">
        <f t="shared" si="8"/>
        <v/>
      </c>
      <c r="U202" s="834"/>
    </row>
    <row r="203" spans="1:21" s="840" customFormat="1">
      <c r="A203" s="861" t="s">
        <v>906</v>
      </c>
      <c r="B203" s="861" t="s">
        <v>906</v>
      </c>
      <c r="C203" s="861">
        <v>2012</v>
      </c>
      <c r="D203" s="739" t="s">
        <v>1014</v>
      </c>
      <c r="E203" s="861">
        <v>1</v>
      </c>
      <c r="F203" s="862" t="s">
        <v>616</v>
      </c>
      <c r="G203" s="772"/>
      <c r="H203" s="90" t="s">
        <v>1078</v>
      </c>
      <c r="I203" s="90" t="s">
        <v>1078</v>
      </c>
      <c r="J203" s="864" t="s">
        <v>1505</v>
      </c>
      <c r="K203" s="864" t="s">
        <v>1046</v>
      </c>
      <c r="L203" s="92">
        <v>2.5000000000000001E-2</v>
      </c>
      <c r="M203" s="866">
        <v>1750</v>
      </c>
      <c r="N203" s="866">
        <v>1750</v>
      </c>
      <c r="O203" s="1055">
        <v>0.75228251818373626</v>
      </c>
      <c r="P203" s="1052"/>
      <c r="Q203" s="1052">
        <v>520</v>
      </c>
      <c r="R203" s="1052"/>
      <c r="S203" s="1054">
        <f t="shared" si="8"/>
        <v>0.29714285714285715</v>
      </c>
      <c r="T203" s="1054" t="str">
        <f t="shared" si="8"/>
        <v/>
      </c>
      <c r="U203" s="834"/>
    </row>
    <row r="204" spans="1:21" s="840" customFormat="1">
      <c r="A204" s="861" t="s">
        <v>906</v>
      </c>
      <c r="B204" s="861" t="s">
        <v>906</v>
      </c>
      <c r="C204" s="861">
        <v>2012</v>
      </c>
      <c r="D204" s="739" t="s">
        <v>1014</v>
      </c>
      <c r="E204" s="861">
        <v>1</v>
      </c>
      <c r="F204" s="862" t="s">
        <v>616</v>
      </c>
      <c r="G204" s="772"/>
      <c r="H204" s="90" t="s">
        <v>1078</v>
      </c>
      <c r="I204" s="90" t="s">
        <v>1078</v>
      </c>
      <c r="J204" s="864" t="s">
        <v>1506</v>
      </c>
      <c r="K204" s="864" t="s">
        <v>1046</v>
      </c>
      <c r="L204" s="92">
        <v>2.5000000000000001E-2</v>
      </c>
      <c r="M204" s="866">
        <v>1750</v>
      </c>
      <c r="N204" s="866">
        <v>1750</v>
      </c>
      <c r="O204" s="1052"/>
      <c r="P204" s="1052"/>
      <c r="Q204" s="1052"/>
      <c r="R204" s="1052"/>
      <c r="S204" s="1054" t="str">
        <f t="shared" si="8"/>
        <v/>
      </c>
      <c r="T204" s="1054" t="str">
        <f t="shared" si="8"/>
        <v/>
      </c>
      <c r="U204" s="834"/>
    </row>
    <row r="205" spans="1:21" s="840" customFormat="1">
      <c r="A205" s="861" t="s">
        <v>906</v>
      </c>
      <c r="B205" s="861" t="s">
        <v>906</v>
      </c>
      <c r="C205" s="861">
        <v>2012</v>
      </c>
      <c r="D205" s="739" t="s">
        <v>1014</v>
      </c>
      <c r="E205" s="861">
        <v>1</v>
      </c>
      <c r="F205" s="862" t="s">
        <v>616</v>
      </c>
      <c r="G205" s="772"/>
      <c r="H205" s="90" t="s">
        <v>1078</v>
      </c>
      <c r="I205" s="90" t="s">
        <v>1078</v>
      </c>
      <c r="J205" s="864" t="s">
        <v>1507</v>
      </c>
      <c r="K205" s="864" t="s">
        <v>1046</v>
      </c>
      <c r="L205" s="92">
        <v>2.5000000000000001E-2</v>
      </c>
      <c r="M205" s="866">
        <v>1750</v>
      </c>
      <c r="N205" s="866">
        <v>1750</v>
      </c>
      <c r="O205" s="1055">
        <v>1.3009801953788886</v>
      </c>
      <c r="P205" s="1052"/>
      <c r="Q205" s="1052">
        <v>520</v>
      </c>
      <c r="R205" s="1052"/>
      <c r="S205" s="1054">
        <f t="shared" si="8"/>
        <v>0.29714285714285715</v>
      </c>
      <c r="T205" s="1054" t="str">
        <f t="shared" si="8"/>
        <v/>
      </c>
      <c r="U205" s="834"/>
    </row>
    <row r="206" spans="1:21" s="840" customFormat="1">
      <c r="A206" s="861" t="s">
        <v>906</v>
      </c>
      <c r="B206" s="861" t="s">
        <v>906</v>
      </c>
      <c r="C206" s="861">
        <v>2012</v>
      </c>
      <c r="D206" s="739" t="s">
        <v>1014</v>
      </c>
      <c r="E206" s="861">
        <v>1</v>
      </c>
      <c r="F206" s="862" t="s">
        <v>616</v>
      </c>
      <c r="G206" s="772"/>
      <c r="H206" s="90" t="s">
        <v>1078</v>
      </c>
      <c r="I206" s="90" t="s">
        <v>1078</v>
      </c>
      <c r="J206" s="864" t="s">
        <v>1508</v>
      </c>
      <c r="K206" s="864" t="s">
        <v>1046</v>
      </c>
      <c r="L206" s="92">
        <v>2.5000000000000001E-2</v>
      </c>
      <c r="M206" s="866">
        <v>1750</v>
      </c>
      <c r="N206" s="866">
        <v>1750</v>
      </c>
      <c r="O206" s="1052"/>
      <c r="P206" s="1052"/>
      <c r="Q206" s="1052"/>
      <c r="R206" s="1052"/>
      <c r="S206" s="1054" t="str">
        <f t="shared" si="8"/>
        <v/>
      </c>
      <c r="T206" s="1054" t="str">
        <f t="shared" si="8"/>
        <v/>
      </c>
      <c r="U206" s="834"/>
    </row>
    <row r="207" spans="1:21" s="840" customFormat="1">
      <c r="A207" s="861" t="s">
        <v>906</v>
      </c>
      <c r="B207" s="861" t="s">
        <v>906</v>
      </c>
      <c r="C207" s="861">
        <v>2012</v>
      </c>
      <c r="D207" s="85" t="s">
        <v>1002</v>
      </c>
      <c r="E207" s="861">
        <v>1</v>
      </c>
      <c r="F207" s="862" t="s">
        <v>616</v>
      </c>
      <c r="G207" s="864"/>
      <c r="H207" s="785" t="s">
        <v>1078</v>
      </c>
      <c r="I207" s="785" t="s">
        <v>1078</v>
      </c>
      <c r="J207" s="864" t="s">
        <v>1502</v>
      </c>
      <c r="K207" s="864" t="s">
        <v>1046</v>
      </c>
      <c r="L207" s="92">
        <v>2.5000000000000001E-2</v>
      </c>
      <c r="M207" s="772">
        <v>750</v>
      </c>
      <c r="N207" s="772">
        <v>750</v>
      </c>
      <c r="O207" s="1052"/>
      <c r="P207" s="1052"/>
      <c r="Q207" s="1052"/>
      <c r="R207" s="1052"/>
      <c r="S207" s="1054" t="str">
        <f t="shared" si="8"/>
        <v/>
      </c>
      <c r="T207" s="1054" t="str">
        <f t="shared" si="8"/>
        <v/>
      </c>
      <c r="U207" s="834"/>
    </row>
    <row r="208" spans="1:21" s="840" customFormat="1" ht="19.5" customHeight="1">
      <c r="A208" s="861" t="s">
        <v>906</v>
      </c>
      <c r="B208" s="861" t="s">
        <v>906</v>
      </c>
      <c r="C208" s="861">
        <v>2012</v>
      </c>
      <c r="D208" s="85" t="s">
        <v>1002</v>
      </c>
      <c r="E208" s="861">
        <v>1</v>
      </c>
      <c r="F208" s="862" t="s">
        <v>616</v>
      </c>
      <c r="G208" s="864"/>
      <c r="H208" s="785" t="s">
        <v>1078</v>
      </c>
      <c r="I208" s="785" t="s">
        <v>1078</v>
      </c>
      <c r="J208" s="864" t="s">
        <v>1503</v>
      </c>
      <c r="K208" s="864" t="s">
        <v>1046</v>
      </c>
      <c r="L208" s="92">
        <v>2.5000000000000001E-2</v>
      </c>
      <c r="M208" s="772">
        <v>750</v>
      </c>
      <c r="N208" s="772">
        <v>750</v>
      </c>
      <c r="O208" s="1052">
        <v>0.106</v>
      </c>
      <c r="P208" s="1052"/>
      <c r="Q208" s="1052">
        <v>450</v>
      </c>
      <c r="R208" s="1052"/>
      <c r="S208" s="1054">
        <f t="shared" si="8"/>
        <v>0.6</v>
      </c>
      <c r="T208" s="1054" t="str">
        <f t="shared" si="8"/>
        <v/>
      </c>
      <c r="U208" s="834"/>
    </row>
    <row r="209" spans="1:21" s="840" customFormat="1" ht="19.5" customHeight="1">
      <c r="A209" s="861" t="s">
        <v>906</v>
      </c>
      <c r="B209" s="861" t="s">
        <v>906</v>
      </c>
      <c r="C209" s="861">
        <v>2012</v>
      </c>
      <c r="D209" s="85" t="s">
        <v>1002</v>
      </c>
      <c r="E209" s="861">
        <v>1</v>
      </c>
      <c r="F209" s="862" t="s">
        <v>616</v>
      </c>
      <c r="G209" s="864"/>
      <c r="H209" s="785" t="s">
        <v>1078</v>
      </c>
      <c r="I209" s="785" t="s">
        <v>1078</v>
      </c>
      <c r="J209" s="864" t="s">
        <v>1504</v>
      </c>
      <c r="K209" s="864" t="s">
        <v>1046</v>
      </c>
      <c r="L209" s="92">
        <v>2.5000000000000001E-2</v>
      </c>
      <c r="M209" s="772">
        <v>750</v>
      </c>
      <c r="N209" s="772">
        <v>750</v>
      </c>
      <c r="O209" s="1052"/>
      <c r="P209" s="1052"/>
      <c r="Q209" s="1052"/>
      <c r="R209" s="1052"/>
      <c r="S209" s="1054" t="str">
        <f t="shared" si="8"/>
        <v/>
      </c>
      <c r="T209" s="1054" t="str">
        <f t="shared" si="8"/>
        <v/>
      </c>
      <c r="U209" s="834"/>
    </row>
    <row r="210" spans="1:21" s="840" customFormat="1" ht="19.5" customHeight="1">
      <c r="A210" s="861" t="s">
        <v>906</v>
      </c>
      <c r="B210" s="861" t="s">
        <v>906</v>
      </c>
      <c r="C210" s="861">
        <v>2012</v>
      </c>
      <c r="D210" s="85" t="s">
        <v>1002</v>
      </c>
      <c r="E210" s="861">
        <v>1</v>
      </c>
      <c r="F210" s="862" t="s">
        <v>616</v>
      </c>
      <c r="G210" s="864"/>
      <c r="H210" s="785" t="s">
        <v>1078</v>
      </c>
      <c r="I210" s="785" t="s">
        <v>1078</v>
      </c>
      <c r="J210" s="864" t="s">
        <v>1505</v>
      </c>
      <c r="K210" s="864" t="s">
        <v>1046</v>
      </c>
      <c r="L210" s="92">
        <v>2.5000000000000001E-2</v>
      </c>
      <c r="M210" s="772">
        <v>750</v>
      </c>
      <c r="N210" s="772">
        <v>750</v>
      </c>
      <c r="O210" s="1052">
        <v>0</v>
      </c>
      <c r="P210" s="1052"/>
      <c r="Q210" s="1052">
        <v>450</v>
      </c>
      <c r="R210" s="1052"/>
      <c r="S210" s="1054">
        <f t="shared" si="8"/>
        <v>0.6</v>
      </c>
      <c r="T210" s="1054" t="str">
        <f t="shared" si="8"/>
        <v/>
      </c>
      <c r="U210" s="834"/>
    </row>
    <row r="211" spans="1:21" s="840" customFormat="1" ht="19.5" customHeight="1">
      <c r="A211" s="861" t="s">
        <v>906</v>
      </c>
      <c r="B211" s="861" t="s">
        <v>906</v>
      </c>
      <c r="C211" s="861">
        <v>2012</v>
      </c>
      <c r="D211" s="85" t="s">
        <v>1002</v>
      </c>
      <c r="E211" s="861">
        <v>1</v>
      </c>
      <c r="F211" s="862" t="s">
        <v>616</v>
      </c>
      <c r="G211" s="864"/>
      <c r="H211" s="785" t="s">
        <v>1078</v>
      </c>
      <c r="I211" s="785" t="s">
        <v>1078</v>
      </c>
      <c r="J211" s="864" t="s">
        <v>1506</v>
      </c>
      <c r="K211" s="864" t="s">
        <v>1046</v>
      </c>
      <c r="L211" s="92">
        <v>2.5000000000000001E-2</v>
      </c>
      <c r="M211" s="772">
        <v>750</v>
      </c>
      <c r="N211" s="772">
        <v>750</v>
      </c>
      <c r="O211" s="1052"/>
      <c r="P211" s="1052"/>
      <c r="Q211" s="1052"/>
      <c r="R211" s="1052"/>
      <c r="S211" s="1054" t="str">
        <f t="shared" si="8"/>
        <v/>
      </c>
      <c r="T211" s="1054" t="str">
        <f t="shared" si="8"/>
        <v/>
      </c>
      <c r="U211" s="834"/>
    </row>
    <row r="212" spans="1:21" s="773" customFormat="1">
      <c r="A212" s="861" t="s">
        <v>906</v>
      </c>
      <c r="B212" s="861" t="s">
        <v>906</v>
      </c>
      <c r="C212" s="861">
        <v>2012</v>
      </c>
      <c r="D212" s="85" t="s">
        <v>1002</v>
      </c>
      <c r="E212" s="861">
        <v>1</v>
      </c>
      <c r="F212" s="862" t="s">
        <v>616</v>
      </c>
      <c r="G212" s="864"/>
      <c r="H212" s="785" t="s">
        <v>1078</v>
      </c>
      <c r="I212" s="785" t="s">
        <v>1078</v>
      </c>
      <c r="J212" s="864" t="s">
        <v>1507</v>
      </c>
      <c r="K212" s="864" t="s">
        <v>1046</v>
      </c>
      <c r="L212" s="92">
        <v>2.5000000000000001E-2</v>
      </c>
      <c r="M212" s="772">
        <v>750</v>
      </c>
      <c r="N212" s="772">
        <v>750</v>
      </c>
      <c r="O212" s="1052">
        <v>0.87</v>
      </c>
      <c r="P212" s="1052"/>
      <c r="Q212" s="1052">
        <v>450</v>
      </c>
      <c r="R212" s="1052"/>
      <c r="S212" s="1054">
        <f t="shared" si="8"/>
        <v>0.6</v>
      </c>
      <c r="T212" s="1054" t="str">
        <f t="shared" si="8"/>
        <v/>
      </c>
    </row>
    <row r="213" spans="1:21" s="773" customFormat="1">
      <c r="A213" s="861" t="s">
        <v>906</v>
      </c>
      <c r="B213" s="861" t="s">
        <v>906</v>
      </c>
      <c r="C213" s="861">
        <v>2012</v>
      </c>
      <c r="D213" s="85" t="s">
        <v>1002</v>
      </c>
      <c r="E213" s="861">
        <v>1</v>
      </c>
      <c r="F213" s="862" t="s">
        <v>616</v>
      </c>
      <c r="G213" s="864"/>
      <c r="H213" s="785" t="s">
        <v>1078</v>
      </c>
      <c r="I213" s="785" t="s">
        <v>1078</v>
      </c>
      <c r="J213" s="864" t="s">
        <v>1508</v>
      </c>
      <c r="K213" s="864" t="s">
        <v>1046</v>
      </c>
      <c r="L213" s="92">
        <v>2.5000000000000001E-2</v>
      </c>
      <c r="M213" s="772">
        <v>750</v>
      </c>
      <c r="N213" s="772">
        <v>750</v>
      </c>
      <c r="O213" s="1052"/>
      <c r="P213" s="1052"/>
      <c r="Q213" s="1052"/>
      <c r="R213" s="1052"/>
      <c r="S213" s="1054" t="str">
        <f t="shared" si="8"/>
        <v/>
      </c>
      <c r="T213" s="1054" t="str">
        <f t="shared" si="8"/>
        <v/>
      </c>
    </row>
    <row r="214" spans="1:21" s="747" customFormat="1">
      <c r="A214" s="861" t="s">
        <v>906</v>
      </c>
      <c r="B214" s="861" t="s">
        <v>906</v>
      </c>
      <c r="C214" s="861">
        <v>2012</v>
      </c>
      <c r="D214" s="85" t="s">
        <v>1030</v>
      </c>
      <c r="E214" s="772">
        <v>1</v>
      </c>
      <c r="F214" s="862" t="s">
        <v>616</v>
      </c>
      <c r="G214" s="772"/>
      <c r="H214" s="785" t="s">
        <v>1078</v>
      </c>
      <c r="I214" s="785" t="s">
        <v>1078</v>
      </c>
      <c r="J214" s="864" t="s">
        <v>1502</v>
      </c>
      <c r="K214" s="864" t="s">
        <v>1046</v>
      </c>
      <c r="L214" s="92">
        <v>2.5000000000000001E-2</v>
      </c>
      <c r="M214" s="772">
        <v>750</v>
      </c>
      <c r="N214" s="772">
        <v>750</v>
      </c>
      <c r="O214" s="1052"/>
      <c r="P214" s="1052"/>
      <c r="Q214" s="1052"/>
      <c r="R214" s="1052"/>
      <c r="S214" s="1054" t="str">
        <f t="shared" si="8"/>
        <v/>
      </c>
      <c r="T214" s="1054" t="str">
        <f t="shared" si="8"/>
        <v/>
      </c>
    </row>
    <row r="215" spans="1:21" s="747" customFormat="1">
      <c r="A215" s="861" t="s">
        <v>906</v>
      </c>
      <c r="B215" s="861" t="s">
        <v>906</v>
      </c>
      <c r="C215" s="861">
        <v>2012</v>
      </c>
      <c r="D215" s="85" t="s">
        <v>1030</v>
      </c>
      <c r="E215" s="772">
        <v>1</v>
      </c>
      <c r="F215" s="862" t="s">
        <v>616</v>
      </c>
      <c r="G215" s="772"/>
      <c r="H215" s="785" t="s">
        <v>1078</v>
      </c>
      <c r="I215" s="785" t="s">
        <v>1078</v>
      </c>
      <c r="J215" s="864" t="s">
        <v>1503</v>
      </c>
      <c r="K215" s="864" t="s">
        <v>1046</v>
      </c>
      <c r="L215" s="92">
        <v>2.5000000000000001E-2</v>
      </c>
      <c r="M215" s="772">
        <v>750</v>
      </c>
      <c r="N215" s="772">
        <v>750</v>
      </c>
      <c r="O215" s="1052">
        <v>0.08</v>
      </c>
      <c r="P215" s="1052"/>
      <c r="Q215" s="1052">
        <v>450</v>
      </c>
      <c r="R215" s="1052"/>
      <c r="S215" s="1054">
        <f t="shared" si="8"/>
        <v>0.6</v>
      </c>
      <c r="T215" s="1054" t="str">
        <f t="shared" si="8"/>
        <v/>
      </c>
    </row>
    <row r="216" spans="1:21" s="747" customFormat="1">
      <c r="A216" s="861" t="s">
        <v>906</v>
      </c>
      <c r="B216" s="861" t="s">
        <v>906</v>
      </c>
      <c r="C216" s="861">
        <v>2012</v>
      </c>
      <c r="D216" s="85" t="s">
        <v>1030</v>
      </c>
      <c r="E216" s="772">
        <v>1</v>
      </c>
      <c r="F216" s="862" t="s">
        <v>616</v>
      </c>
      <c r="G216" s="772"/>
      <c r="H216" s="785" t="s">
        <v>1078</v>
      </c>
      <c r="I216" s="785" t="s">
        <v>1078</v>
      </c>
      <c r="J216" s="864" t="s">
        <v>1504</v>
      </c>
      <c r="K216" s="864" t="s">
        <v>1046</v>
      </c>
      <c r="L216" s="92">
        <v>2.5000000000000001E-2</v>
      </c>
      <c r="M216" s="772">
        <v>750</v>
      </c>
      <c r="N216" s="772">
        <v>750</v>
      </c>
      <c r="O216" s="1052"/>
      <c r="P216" s="1052"/>
      <c r="Q216" s="1052"/>
      <c r="R216" s="1052"/>
      <c r="S216" s="1054" t="str">
        <f t="shared" ref="S216:T231" si="9">IF(ISBLANK(Q216),"",Q216/M216)</f>
        <v/>
      </c>
      <c r="T216" s="1054" t="str">
        <f t="shared" si="9"/>
        <v/>
      </c>
    </row>
    <row r="217" spans="1:21" s="747" customFormat="1">
      <c r="A217" s="861" t="s">
        <v>906</v>
      </c>
      <c r="B217" s="861" t="s">
        <v>906</v>
      </c>
      <c r="C217" s="861">
        <v>2012</v>
      </c>
      <c r="D217" s="85" t="s">
        <v>1030</v>
      </c>
      <c r="E217" s="772">
        <v>1</v>
      </c>
      <c r="F217" s="862" t="s">
        <v>616</v>
      </c>
      <c r="G217" s="772"/>
      <c r="H217" s="785" t="s">
        <v>1078</v>
      </c>
      <c r="I217" s="785" t="s">
        <v>1078</v>
      </c>
      <c r="J217" s="864" t="s">
        <v>1505</v>
      </c>
      <c r="K217" s="864" t="s">
        <v>1046</v>
      </c>
      <c r="L217" s="92">
        <v>2.5000000000000001E-2</v>
      </c>
      <c r="M217" s="772">
        <v>750</v>
      </c>
      <c r="N217" s="772">
        <v>750</v>
      </c>
      <c r="O217" s="1052">
        <v>0.09</v>
      </c>
      <c r="P217" s="1052"/>
      <c r="Q217" s="1052">
        <v>450</v>
      </c>
      <c r="R217" s="1052"/>
      <c r="S217" s="1054">
        <f t="shared" si="9"/>
        <v>0.6</v>
      </c>
      <c r="T217" s="1054" t="str">
        <f t="shared" si="9"/>
        <v/>
      </c>
    </row>
    <row r="218" spans="1:21" s="747" customFormat="1">
      <c r="A218" s="861" t="s">
        <v>906</v>
      </c>
      <c r="B218" s="861" t="s">
        <v>906</v>
      </c>
      <c r="C218" s="861">
        <v>2012</v>
      </c>
      <c r="D218" s="85" t="s">
        <v>1030</v>
      </c>
      <c r="E218" s="772">
        <v>1</v>
      </c>
      <c r="F218" s="862" t="s">
        <v>616</v>
      </c>
      <c r="G218" s="772"/>
      <c r="H218" s="785" t="s">
        <v>1078</v>
      </c>
      <c r="I218" s="785" t="s">
        <v>1078</v>
      </c>
      <c r="J218" s="864" t="s">
        <v>1506</v>
      </c>
      <c r="K218" s="864" t="s">
        <v>1046</v>
      </c>
      <c r="L218" s="92">
        <v>2.5000000000000001E-2</v>
      </c>
      <c r="M218" s="772">
        <v>750</v>
      </c>
      <c r="N218" s="772">
        <v>750</v>
      </c>
      <c r="O218" s="1052"/>
      <c r="P218" s="1052"/>
      <c r="Q218" s="1052"/>
      <c r="R218" s="1052"/>
      <c r="S218" s="1054" t="str">
        <f t="shared" si="9"/>
        <v/>
      </c>
      <c r="T218" s="1054" t="str">
        <f t="shared" si="9"/>
        <v/>
      </c>
    </row>
    <row r="219" spans="1:21" s="747" customFormat="1">
      <c r="A219" s="861" t="s">
        <v>906</v>
      </c>
      <c r="B219" s="861" t="s">
        <v>906</v>
      </c>
      <c r="C219" s="861">
        <v>2012</v>
      </c>
      <c r="D219" s="85" t="s">
        <v>1030</v>
      </c>
      <c r="E219" s="772">
        <v>1</v>
      </c>
      <c r="F219" s="862" t="s">
        <v>616</v>
      </c>
      <c r="G219" s="772"/>
      <c r="H219" s="785" t="s">
        <v>1078</v>
      </c>
      <c r="I219" s="785" t="s">
        <v>1078</v>
      </c>
      <c r="J219" s="864" t="s">
        <v>1507</v>
      </c>
      <c r="K219" s="864" t="s">
        <v>1046</v>
      </c>
      <c r="L219" s="92">
        <v>2.5000000000000001E-2</v>
      </c>
      <c r="M219" s="772">
        <v>750</v>
      </c>
      <c r="N219" s="772">
        <v>750</v>
      </c>
      <c r="O219" s="1052">
        <v>0.28399999999999997</v>
      </c>
      <c r="P219" s="1052"/>
      <c r="Q219" s="1052">
        <v>450</v>
      </c>
      <c r="R219" s="1052"/>
      <c r="S219" s="1054">
        <f t="shared" si="9"/>
        <v>0.6</v>
      </c>
      <c r="T219" s="1054" t="str">
        <f t="shared" si="9"/>
        <v/>
      </c>
    </row>
    <row r="220" spans="1:21" s="747" customFormat="1">
      <c r="A220" s="861" t="s">
        <v>906</v>
      </c>
      <c r="B220" s="861" t="s">
        <v>906</v>
      </c>
      <c r="C220" s="861">
        <v>2012</v>
      </c>
      <c r="D220" s="85" t="s">
        <v>1030</v>
      </c>
      <c r="E220" s="772">
        <v>1</v>
      </c>
      <c r="F220" s="862" t="s">
        <v>616</v>
      </c>
      <c r="G220" s="772"/>
      <c r="H220" s="785" t="s">
        <v>1078</v>
      </c>
      <c r="I220" s="785" t="s">
        <v>1078</v>
      </c>
      <c r="J220" s="864" t="s">
        <v>1508</v>
      </c>
      <c r="K220" s="864" t="s">
        <v>1046</v>
      </c>
      <c r="L220" s="92">
        <v>2.5000000000000001E-2</v>
      </c>
      <c r="M220" s="772">
        <v>750</v>
      </c>
      <c r="N220" s="772">
        <v>750</v>
      </c>
      <c r="O220" s="1052"/>
      <c r="P220" s="1052"/>
      <c r="Q220" s="1052"/>
      <c r="R220" s="1052"/>
      <c r="S220" s="1054" t="str">
        <f t="shared" si="9"/>
        <v/>
      </c>
      <c r="T220" s="1054" t="str">
        <f t="shared" si="9"/>
        <v/>
      </c>
    </row>
    <row r="221" spans="1:21" s="747" customFormat="1">
      <c r="A221" s="861" t="s">
        <v>906</v>
      </c>
      <c r="B221" s="861" t="s">
        <v>906</v>
      </c>
      <c r="C221" s="861">
        <v>2012</v>
      </c>
      <c r="D221" s="739" t="s">
        <v>1001</v>
      </c>
      <c r="E221" s="772">
        <v>1</v>
      </c>
      <c r="F221" s="862" t="s">
        <v>616</v>
      </c>
      <c r="G221" s="772"/>
      <c r="H221" s="785" t="s">
        <v>1078</v>
      </c>
      <c r="I221" s="785" t="s">
        <v>1078</v>
      </c>
      <c r="J221" s="864" t="s">
        <v>1503</v>
      </c>
      <c r="K221" s="864" t="s">
        <v>1046</v>
      </c>
      <c r="L221" s="92">
        <v>2.5000000000000001E-2</v>
      </c>
      <c r="M221" s="772">
        <v>250</v>
      </c>
      <c r="N221" s="772">
        <v>250</v>
      </c>
      <c r="O221" s="1052"/>
      <c r="P221" s="1052"/>
      <c r="Q221" s="1052"/>
      <c r="R221" s="1052"/>
      <c r="S221" s="1054" t="str">
        <f t="shared" si="9"/>
        <v/>
      </c>
      <c r="T221" s="1054" t="str">
        <f t="shared" si="9"/>
        <v/>
      </c>
    </row>
    <row r="222" spans="1:21" s="747" customFormat="1">
      <c r="A222" s="861" t="s">
        <v>906</v>
      </c>
      <c r="B222" s="861" t="s">
        <v>906</v>
      </c>
      <c r="C222" s="861">
        <v>2012</v>
      </c>
      <c r="D222" s="739" t="s">
        <v>1001</v>
      </c>
      <c r="E222" s="772">
        <v>1</v>
      </c>
      <c r="F222" s="862" t="s">
        <v>616</v>
      </c>
      <c r="G222" s="772"/>
      <c r="H222" s="785" t="s">
        <v>1078</v>
      </c>
      <c r="I222" s="785" t="s">
        <v>1078</v>
      </c>
      <c r="J222" s="864" t="s">
        <v>1505</v>
      </c>
      <c r="K222" s="864" t="s">
        <v>1046</v>
      </c>
      <c r="L222" s="92">
        <v>2.5000000000000001E-2</v>
      </c>
      <c r="M222" s="772">
        <v>250</v>
      </c>
      <c r="N222" s="772">
        <v>250</v>
      </c>
      <c r="O222" s="1052"/>
      <c r="P222" s="1052"/>
      <c r="Q222" s="1052"/>
      <c r="R222" s="1052"/>
      <c r="S222" s="1054" t="str">
        <f t="shared" si="9"/>
        <v/>
      </c>
      <c r="T222" s="1054" t="str">
        <f t="shared" si="9"/>
        <v/>
      </c>
    </row>
    <row r="223" spans="1:21" s="747" customFormat="1">
      <c r="A223" s="861" t="s">
        <v>906</v>
      </c>
      <c r="B223" s="861" t="s">
        <v>906</v>
      </c>
      <c r="C223" s="861">
        <v>2012</v>
      </c>
      <c r="D223" s="739" t="s">
        <v>1001</v>
      </c>
      <c r="E223" s="772">
        <v>1</v>
      </c>
      <c r="F223" s="862" t="s">
        <v>616</v>
      </c>
      <c r="G223" s="772"/>
      <c r="H223" s="785" t="s">
        <v>1078</v>
      </c>
      <c r="I223" s="785" t="s">
        <v>1078</v>
      </c>
      <c r="J223" s="864" t="s">
        <v>1507</v>
      </c>
      <c r="K223" s="864" t="s">
        <v>1046</v>
      </c>
      <c r="L223" s="92">
        <v>2.5000000000000001E-2</v>
      </c>
      <c r="M223" s="772">
        <v>250</v>
      </c>
      <c r="N223" s="772">
        <v>250</v>
      </c>
      <c r="O223" s="1052"/>
      <c r="P223" s="1052"/>
      <c r="Q223" s="1052"/>
      <c r="R223" s="1052"/>
      <c r="S223" s="1054" t="str">
        <f t="shared" si="9"/>
        <v/>
      </c>
      <c r="T223" s="1054" t="str">
        <f t="shared" si="9"/>
        <v/>
      </c>
    </row>
    <row r="224" spans="1:21" s="747" customFormat="1">
      <c r="A224" s="861" t="s">
        <v>906</v>
      </c>
      <c r="B224" s="861" t="s">
        <v>906</v>
      </c>
      <c r="C224" s="861">
        <v>2012</v>
      </c>
      <c r="D224" s="739" t="s">
        <v>1059</v>
      </c>
      <c r="E224" s="772">
        <v>1</v>
      </c>
      <c r="F224" s="862" t="s">
        <v>616</v>
      </c>
      <c r="G224" s="772"/>
      <c r="H224" s="785" t="s">
        <v>1078</v>
      </c>
      <c r="I224" s="785" t="s">
        <v>1078</v>
      </c>
      <c r="J224" s="864" t="s">
        <v>1503</v>
      </c>
      <c r="K224" s="864" t="s">
        <v>600</v>
      </c>
      <c r="L224" s="92">
        <v>2.5000000000000001E-2</v>
      </c>
      <c r="M224" s="772">
        <v>250</v>
      </c>
      <c r="N224" s="772">
        <v>250</v>
      </c>
      <c r="O224" s="1052"/>
      <c r="P224" s="1052"/>
      <c r="Q224" s="1052"/>
      <c r="R224" s="1052"/>
      <c r="S224" s="1054" t="str">
        <f t="shared" si="9"/>
        <v/>
      </c>
      <c r="T224" s="1054" t="str">
        <f t="shared" si="9"/>
        <v/>
      </c>
    </row>
    <row r="225" spans="1:20" s="747" customFormat="1">
      <c r="A225" s="861" t="s">
        <v>906</v>
      </c>
      <c r="B225" s="861" t="s">
        <v>906</v>
      </c>
      <c r="C225" s="861">
        <v>2012</v>
      </c>
      <c r="D225" s="739" t="s">
        <v>1059</v>
      </c>
      <c r="E225" s="772">
        <v>1</v>
      </c>
      <c r="F225" s="862" t="s">
        <v>616</v>
      </c>
      <c r="G225" s="772"/>
      <c r="H225" s="785" t="s">
        <v>1078</v>
      </c>
      <c r="I225" s="785" t="s">
        <v>1078</v>
      </c>
      <c r="J225" s="740" t="s">
        <v>1507</v>
      </c>
      <c r="K225" s="864" t="s">
        <v>600</v>
      </c>
      <c r="L225" s="92">
        <v>2.5000000000000001E-2</v>
      </c>
      <c r="M225" s="772">
        <v>250</v>
      </c>
      <c r="N225" s="772">
        <v>250</v>
      </c>
      <c r="O225" s="1052"/>
      <c r="P225" s="1052"/>
      <c r="Q225" s="1052"/>
      <c r="R225" s="1052"/>
      <c r="S225" s="1054" t="str">
        <f t="shared" si="9"/>
        <v/>
      </c>
      <c r="T225" s="1054" t="str">
        <f t="shared" si="9"/>
        <v/>
      </c>
    </row>
    <row r="226" spans="1:20" s="747" customFormat="1">
      <c r="A226" s="861" t="s">
        <v>906</v>
      </c>
      <c r="B226" s="861" t="s">
        <v>906</v>
      </c>
      <c r="C226" s="861">
        <v>2012</v>
      </c>
      <c r="D226" s="863" t="s">
        <v>1064</v>
      </c>
      <c r="E226" s="861">
        <v>1</v>
      </c>
      <c r="F226" s="862" t="s">
        <v>616</v>
      </c>
      <c r="G226" s="861"/>
      <c r="H226" s="861" t="s">
        <v>1078</v>
      </c>
      <c r="I226" s="861" t="s">
        <v>1078</v>
      </c>
      <c r="J226" s="861" t="s">
        <v>1503</v>
      </c>
      <c r="K226" s="861" t="s">
        <v>1509</v>
      </c>
      <c r="L226" s="861">
        <v>0.125</v>
      </c>
      <c r="M226" s="861">
        <v>100</v>
      </c>
      <c r="N226" s="861">
        <v>100</v>
      </c>
      <c r="O226" s="1052"/>
      <c r="P226" s="1052"/>
      <c r="Q226" s="1052"/>
      <c r="R226" s="1052"/>
      <c r="S226" s="1054" t="str">
        <f t="shared" si="9"/>
        <v/>
      </c>
      <c r="T226" s="1054" t="str">
        <f t="shared" si="9"/>
        <v/>
      </c>
    </row>
    <row r="227" spans="1:20" s="747" customFormat="1">
      <c r="A227" s="861" t="s">
        <v>906</v>
      </c>
      <c r="B227" s="861" t="s">
        <v>906</v>
      </c>
      <c r="C227" s="861">
        <v>2012</v>
      </c>
      <c r="D227" s="863" t="s">
        <v>1064</v>
      </c>
      <c r="E227" s="861">
        <v>1</v>
      </c>
      <c r="F227" s="862" t="s">
        <v>616</v>
      </c>
      <c r="G227" s="861"/>
      <c r="H227" s="861" t="s">
        <v>1078</v>
      </c>
      <c r="I227" s="861" t="s">
        <v>1078</v>
      </c>
      <c r="J227" s="861" t="s">
        <v>1507</v>
      </c>
      <c r="K227" s="861" t="s">
        <v>1509</v>
      </c>
      <c r="L227" s="861">
        <v>0.125</v>
      </c>
      <c r="M227" s="861">
        <v>100</v>
      </c>
      <c r="N227" s="861">
        <v>100</v>
      </c>
      <c r="O227" s="1052"/>
      <c r="P227" s="1052"/>
      <c r="Q227" s="1052"/>
      <c r="R227" s="1052"/>
      <c r="S227" s="1054" t="str">
        <f t="shared" si="9"/>
        <v/>
      </c>
      <c r="T227" s="1054" t="str">
        <f t="shared" si="9"/>
        <v/>
      </c>
    </row>
    <row r="228" spans="1:20" s="747" customFormat="1">
      <c r="A228" s="861" t="s">
        <v>906</v>
      </c>
      <c r="B228" s="861" t="s">
        <v>906</v>
      </c>
      <c r="C228" s="861">
        <v>2012</v>
      </c>
      <c r="D228" s="863" t="s">
        <v>1064</v>
      </c>
      <c r="E228" s="861">
        <v>1</v>
      </c>
      <c r="F228" s="862" t="s">
        <v>616</v>
      </c>
      <c r="G228" s="861"/>
      <c r="H228" s="861" t="s">
        <v>1078</v>
      </c>
      <c r="I228" s="861" t="s">
        <v>1078</v>
      </c>
      <c r="J228" s="861" t="s">
        <v>1505</v>
      </c>
      <c r="K228" s="861" t="s">
        <v>1509</v>
      </c>
      <c r="L228" s="861">
        <v>0.125</v>
      </c>
      <c r="M228" s="861">
        <v>100</v>
      </c>
      <c r="N228" s="861">
        <v>100</v>
      </c>
      <c r="O228" s="1052"/>
      <c r="P228" s="1052"/>
      <c r="Q228" s="1052"/>
      <c r="R228" s="1052"/>
      <c r="S228" s="1054" t="str">
        <f t="shared" si="9"/>
        <v/>
      </c>
      <c r="T228" s="1054" t="str">
        <f t="shared" si="9"/>
        <v/>
      </c>
    </row>
    <row r="229" spans="1:20" s="747" customFormat="1">
      <c r="A229" s="861" t="s">
        <v>906</v>
      </c>
      <c r="B229" s="861" t="s">
        <v>906</v>
      </c>
      <c r="C229" s="861">
        <v>2012</v>
      </c>
      <c r="D229" s="863" t="s">
        <v>1032</v>
      </c>
      <c r="E229" s="861">
        <v>1</v>
      </c>
      <c r="F229" s="862" t="s">
        <v>616</v>
      </c>
      <c r="G229" s="861"/>
      <c r="H229" s="861" t="s">
        <v>1078</v>
      </c>
      <c r="I229" s="861" t="s">
        <v>1078</v>
      </c>
      <c r="J229" s="861" t="s">
        <v>1503</v>
      </c>
      <c r="K229" s="861" t="s">
        <v>1509</v>
      </c>
      <c r="L229" s="861">
        <v>0.125</v>
      </c>
      <c r="M229" s="861">
        <v>150</v>
      </c>
      <c r="N229" s="861">
        <v>150</v>
      </c>
      <c r="O229" s="1052"/>
      <c r="P229" s="1052"/>
      <c r="Q229" s="1052"/>
      <c r="R229" s="1052"/>
      <c r="S229" s="1054" t="str">
        <f t="shared" si="9"/>
        <v/>
      </c>
      <c r="T229" s="1054" t="str">
        <f t="shared" si="9"/>
        <v/>
      </c>
    </row>
    <row r="230" spans="1:20" s="747" customFormat="1">
      <c r="A230" s="861" t="s">
        <v>906</v>
      </c>
      <c r="B230" s="861" t="s">
        <v>906</v>
      </c>
      <c r="C230" s="861">
        <v>2012</v>
      </c>
      <c r="D230" s="867" t="s">
        <v>1032</v>
      </c>
      <c r="E230" s="861">
        <v>1</v>
      </c>
      <c r="F230" s="862" t="s">
        <v>616</v>
      </c>
      <c r="G230" s="861"/>
      <c r="H230" s="861" t="s">
        <v>1078</v>
      </c>
      <c r="I230" s="861" t="s">
        <v>1078</v>
      </c>
      <c r="J230" s="861" t="s">
        <v>1507</v>
      </c>
      <c r="K230" s="861" t="s">
        <v>1509</v>
      </c>
      <c r="L230" s="861">
        <v>0.125</v>
      </c>
      <c r="M230" s="861">
        <v>150</v>
      </c>
      <c r="N230" s="861">
        <v>150</v>
      </c>
      <c r="O230" s="1052"/>
      <c r="P230" s="1052"/>
      <c r="Q230" s="1052"/>
      <c r="R230" s="1052"/>
      <c r="S230" s="1054" t="str">
        <f t="shared" si="9"/>
        <v/>
      </c>
      <c r="T230" s="1054" t="str">
        <f t="shared" si="9"/>
        <v/>
      </c>
    </row>
    <row r="231" spans="1:20" s="747" customFormat="1">
      <c r="A231" s="861" t="s">
        <v>906</v>
      </c>
      <c r="B231" s="861" t="s">
        <v>906</v>
      </c>
      <c r="C231" s="861">
        <v>2012</v>
      </c>
      <c r="D231" s="863" t="s">
        <v>1032</v>
      </c>
      <c r="E231" s="861">
        <v>1</v>
      </c>
      <c r="F231" s="862" t="s">
        <v>616</v>
      </c>
      <c r="G231" s="861"/>
      <c r="H231" s="861" t="s">
        <v>1078</v>
      </c>
      <c r="I231" s="861" t="s">
        <v>1078</v>
      </c>
      <c r="J231" s="861" t="s">
        <v>1505</v>
      </c>
      <c r="K231" s="861" t="s">
        <v>1509</v>
      </c>
      <c r="L231" s="861">
        <v>0.125</v>
      </c>
      <c r="M231" s="861">
        <v>150</v>
      </c>
      <c r="N231" s="861">
        <v>150</v>
      </c>
      <c r="O231" s="1052"/>
      <c r="P231" s="1052"/>
      <c r="Q231" s="1052"/>
      <c r="R231" s="1052"/>
      <c r="S231" s="1054" t="str">
        <f t="shared" si="9"/>
        <v/>
      </c>
      <c r="T231" s="1054" t="str">
        <f t="shared" si="9"/>
        <v/>
      </c>
    </row>
    <row r="232" spans="1:20" s="23" customFormat="1">
      <c r="A232" s="34"/>
      <c r="B232" s="34"/>
      <c r="C232" s="628"/>
      <c r="D232" s="250"/>
      <c r="E232" s="394"/>
      <c r="F232" s="34"/>
      <c r="G232" s="393"/>
      <c r="H232" s="393"/>
      <c r="I232" s="251"/>
      <c r="J232" s="628"/>
      <c r="K232" s="252"/>
      <c r="L232" s="253"/>
      <c r="M232" s="251"/>
      <c r="N232" s="254"/>
      <c r="O232" s="586"/>
      <c r="P232" s="7"/>
      <c r="Q232" s="7"/>
      <c r="R232" s="7"/>
      <c r="S232" s="7"/>
      <c r="T232" s="7"/>
    </row>
    <row r="233" spans="1:20" ht="15" customHeight="1">
      <c r="A233" s="200" t="s">
        <v>870</v>
      </c>
      <c r="B233" s="268"/>
      <c r="C233" s="23"/>
      <c r="D233" s="23"/>
      <c r="E233" s="268"/>
      <c r="F233" s="268"/>
      <c r="G233" s="23"/>
      <c r="H233" s="268"/>
      <c r="I233" s="268"/>
      <c r="J233" s="268"/>
      <c r="K233" s="268"/>
      <c r="L233" s="267"/>
      <c r="M233" s="267"/>
      <c r="N233" s="267"/>
      <c r="O233" s="586"/>
      <c r="P233" s="7"/>
      <c r="Q233" s="7"/>
      <c r="R233" s="7"/>
      <c r="S233" s="7"/>
      <c r="T233" s="7"/>
    </row>
    <row r="234" spans="1:20" ht="15" customHeight="1">
      <c r="A234" s="200" t="s">
        <v>525</v>
      </c>
      <c r="B234" s="268"/>
      <c r="C234" s="23"/>
      <c r="D234" s="23"/>
      <c r="E234" s="23"/>
      <c r="F234" s="268"/>
      <c r="G234" s="23"/>
      <c r="H234" s="268"/>
      <c r="I234" s="268"/>
      <c r="J234" s="268"/>
      <c r="K234" s="268"/>
      <c r="L234" s="267"/>
      <c r="M234" s="267"/>
      <c r="N234" s="267"/>
      <c r="O234" s="586"/>
      <c r="P234" s="7"/>
      <c r="Q234" s="7"/>
      <c r="R234" s="7"/>
      <c r="S234" s="7"/>
      <c r="T234" s="7"/>
    </row>
    <row r="235" spans="1:20" ht="15" customHeight="1">
      <c r="A235" s="200" t="s">
        <v>547</v>
      </c>
      <c r="B235" s="268"/>
      <c r="C235" s="23"/>
      <c r="D235" s="23"/>
      <c r="E235" s="268"/>
      <c r="F235" s="268"/>
      <c r="G235" s="23"/>
      <c r="H235" s="268"/>
      <c r="I235" s="268"/>
      <c r="J235" s="268"/>
      <c r="K235" s="268"/>
      <c r="L235" s="267"/>
      <c r="M235" s="267"/>
      <c r="N235" s="267"/>
      <c r="O235" s="586"/>
      <c r="P235" s="7"/>
      <c r="Q235" s="7"/>
      <c r="R235" s="7"/>
      <c r="S235" s="7"/>
      <c r="T235" s="7"/>
    </row>
    <row r="236" spans="1:20" ht="15" customHeight="1">
      <c r="A236" s="200" t="s">
        <v>534</v>
      </c>
      <c r="B236" s="268"/>
      <c r="C236" s="23"/>
      <c r="D236" s="23"/>
      <c r="E236" s="268"/>
      <c r="F236" s="268"/>
      <c r="G236" s="23"/>
      <c r="H236" s="268"/>
      <c r="I236" s="268"/>
      <c r="J236" s="268"/>
      <c r="K236" s="268"/>
      <c r="L236" s="267"/>
      <c r="M236" s="267"/>
      <c r="N236" s="267"/>
      <c r="O236" s="586"/>
      <c r="P236" s="7"/>
      <c r="Q236" s="7"/>
      <c r="R236" s="7"/>
      <c r="S236" s="7"/>
      <c r="T236" s="7"/>
    </row>
    <row r="237" spans="1:20" ht="15" customHeight="1">
      <c r="A237" s="269" t="s">
        <v>545</v>
      </c>
      <c r="B237" s="268"/>
      <c r="C237" s="23"/>
      <c r="D237" s="23"/>
      <c r="E237" s="268"/>
      <c r="F237" s="268"/>
      <c r="G237" s="23"/>
      <c r="H237" s="268"/>
      <c r="I237" s="268"/>
      <c r="J237" s="268"/>
      <c r="K237" s="268"/>
      <c r="L237" s="267"/>
      <c r="M237" s="267"/>
      <c r="N237" s="267"/>
      <c r="O237" s="586"/>
      <c r="P237" s="7"/>
      <c r="Q237" s="7"/>
      <c r="R237" s="7"/>
      <c r="S237" s="7"/>
      <c r="T237" s="7"/>
    </row>
    <row r="238" spans="1:20" ht="15" customHeight="1">
      <c r="A238" s="200" t="s">
        <v>1133</v>
      </c>
      <c r="B238" s="268"/>
      <c r="C238" s="23"/>
      <c r="D238" s="23"/>
      <c r="E238" s="268"/>
      <c r="F238" s="268"/>
      <c r="G238" s="23"/>
      <c r="H238" s="268"/>
      <c r="I238" s="268"/>
      <c r="J238" s="268"/>
      <c r="K238" s="268"/>
      <c r="L238" s="267"/>
      <c r="M238" s="267"/>
      <c r="N238" s="267"/>
      <c r="O238" s="586"/>
      <c r="P238" s="7"/>
      <c r="Q238" s="7"/>
      <c r="R238" s="7"/>
      <c r="S238" s="7"/>
      <c r="T238" s="7"/>
    </row>
    <row r="239" spans="1:20" ht="15" customHeight="1">
      <c r="A239" s="269" t="s">
        <v>1134</v>
      </c>
      <c r="B239" s="268"/>
      <c r="C239" s="23"/>
      <c r="D239" s="23"/>
      <c r="E239" s="268"/>
      <c r="F239" s="268"/>
      <c r="G239" s="23"/>
      <c r="H239" s="268"/>
      <c r="I239" s="268"/>
      <c r="J239" s="268"/>
      <c r="K239" s="268"/>
      <c r="L239" s="267"/>
      <c r="M239" s="267"/>
      <c r="N239" s="267"/>
      <c r="O239" s="586"/>
      <c r="P239" s="7"/>
      <c r="Q239" s="7"/>
      <c r="R239" s="7"/>
      <c r="S239" s="7"/>
      <c r="T239" s="7"/>
    </row>
    <row r="240" spans="1:20" ht="15" customHeight="1">
      <c r="A240" s="269" t="s">
        <v>1237</v>
      </c>
      <c r="B240" s="268"/>
      <c r="C240" s="23"/>
      <c r="D240" s="23"/>
      <c r="E240" s="268"/>
      <c r="F240" s="268"/>
      <c r="G240" s="23"/>
      <c r="H240" s="268"/>
      <c r="I240" s="268"/>
      <c r="J240" s="268"/>
      <c r="K240" s="268"/>
      <c r="L240" s="267"/>
      <c r="M240" s="267"/>
      <c r="N240" s="267"/>
      <c r="O240" s="586"/>
      <c r="P240" s="7"/>
      <c r="Q240" s="7"/>
      <c r="R240" s="7"/>
      <c r="S240" s="7"/>
      <c r="T240" s="7"/>
    </row>
    <row r="241" spans="1:20" ht="15" customHeight="1">
      <c r="A241" s="269" t="s">
        <v>1239</v>
      </c>
      <c r="B241" s="268"/>
      <c r="C241" s="23"/>
      <c r="D241" s="23"/>
      <c r="E241" s="268"/>
      <c r="F241" s="268"/>
      <c r="G241" s="23"/>
      <c r="H241" s="268"/>
      <c r="I241" s="268"/>
      <c r="J241" s="268"/>
      <c r="K241" s="268"/>
      <c r="L241" s="267"/>
      <c r="M241" s="267"/>
      <c r="N241" s="267"/>
      <c r="O241" s="586"/>
      <c r="P241" s="7"/>
      <c r="Q241" s="7"/>
      <c r="R241" s="7"/>
      <c r="S241" s="7"/>
      <c r="T241" s="7"/>
    </row>
    <row r="242" spans="1:20">
      <c r="A242" s="269"/>
      <c r="B242" s="268"/>
      <c r="C242" s="23"/>
      <c r="D242" s="23"/>
      <c r="E242" s="268"/>
      <c r="F242" s="268"/>
      <c r="G242" s="23"/>
      <c r="H242" s="268"/>
      <c r="I242" s="268"/>
      <c r="J242" s="268"/>
      <c r="K242" s="268"/>
      <c r="L242" s="267"/>
      <c r="M242" s="267"/>
      <c r="N242" s="267"/>
      <c r="O242" s="586"/>
      <c r="P242" s="7"/>
      <c r="Q242" s="7"/>
      <c r="R242" s="7"/>
      <c r="S242" s="7"/>
      <c r="T242" s="7"/>
    </row>
    <row r="243" spans="1:20">
      <c r="A243" s="269"/>
      <c r="B243" s="268"/>
      <c r="C243" s="23"/>
      <c r="D243" s="23"/>
      <c r="E243" s="268"/>
      <c r="F243" s="268"/>
      <c r="G243" s="23"/>
      <c r="H243" s="268"/>
      <c r="I243" s="268"/>
      <c r="J243" s="268"/>
      <c r="K243" s="268"/>
      <c r="L243" s="267"/>
      <c r="M243" s="267"/>
      <c r="N243" s="267"/>
      <c r="O243" s="586"/>
      <c r="P243" s="7"/>
      <c r="Q243" s="7"/>
      <c r="R243" s="7"/>
      <c r="S243" s="7"/>
      <c r="T243" s="7"/>
    </row>
    <row r="244" spans="1:20">
      <c r="A244" s="269"/>
      <c r="B244" s="268"/>
      <c r="C244" s="23"/>
      <c r="D244" s="23"/>
      <c r="E244" s="268"/>
      <c r="F244" s="268"/>
      <c r="G244" s="23"/>
      <c r="H244" s="268"/>
      <c r="I244" s="268"/>
      <c r="J244" s="268"/>
      <c r="K244" s="268"/>
      <c r="L244" s="267"/>
      <c r="M244" s="267"/>
      <c r="N244" s="267"/>
      <c r="O244" s="587"/>
    </row>
    <row r="245" spans="1:20">
      <c r="A245" s="269"/>
      <c r="B245" s="268"/>
      <c r="C245" s="23"/>
      <c r="D245" s="23"/>
      <c r="E245" s="268"/>
      <c r="F245" s="268"/>
      <c r="G245" s="23"/>
      <c r="H245" s="268"/>
      <c r="I245" s="268"/>
      <c r="J245" s="268"/>
      <c r="K245" s="268"/>
      <c r="L245" s="23"/>
      <c r="M245" s="23"/>
      <c r="N245" s="23"/>
      <c r="O245" s="587"/>
    </row>
    <row r="246" spans="1:20">
      <c r="A246" s="269"/>
      <c r="B246" s="268"/>
      <c r="C246" s="23"/>
      <c r="D246" s="23"/>
      <c r="E246" s="268"/>
      <c r="F246" s="268"/>
      <c r="G246" s="23"/>
      <c r="H246" s="268"/>
      <c r="I246" s="268"/>
      <c r="J246" s="268"/>
      <c r="K246" s="268"/>
      <c r="L246" s="23"/>
      <c r="M246" s="23"/>
      <c r="N246" s="23"/>
      <c r="O246" s="587"/>
    </row>
    <row r="247" spans="1:20">
      <c r="A247" s="269"/>
      <c r="B247" s="268"/>
      <c r="C247" s="23"/>
      <c r="D247" s="23"/>
      <c r="E247" s="268"/>
      <c r="F247" s="268"/>
      <c r="G247" s="23"/>
      <c r="H247" s="268"/>
      <c r="I247" s="268"/>
      <c r="J247" s="268"/>
      <c r="K247" s="268"/>
      <c r="L247" s="23"/>
      <c r="M247" s="23"/>
      <c r="N247" s="23"/>
      <c r="O247" s="587"/>
    </row>
    <row r="248" spans="1:20">
      <c r="A248" s="268"/>
      <c r="B248" s="268"/>
      <c r="C248" s="23"/>
      <c r="D248" s="23"/>
      <c r="E248" s="268"/>
      <c r="F248" s="268"/>
      <c r="G248" s="23"/>
      <c r="H248" s="268"/>
      <c r="I248" s="268"/>
      <c r="J248" s="268"/>
      <c r="K248" s="268"/>
      <c r="L248" s="23"/>
      <c r="M248" s="23"/>
      <c r="N248" s="23"/>
      <c r="O248" s="587"/>
    </row>
    <row r="249" spans="1:20">
      <c r="A249" s="268"/>
      <c r="B249" s="268"/>
      <c r="C249" s="23"/>
      <c r="D249" s="23"/>
      <c r="E249" s="268"/>
      <c r="F249" s="268"/>
      <c r="G249" s="23"/>
      <c r="H249" s="268"/>
      <c r="I249" s="268"/>
      <c r="J249" s="268"/>
      <c r="K249" s="268"/>
      <c r="L249" s="23"/>
      <c r="M249" s="23"/>
      <c r="N249" s="23"/>
      <c r="O249" s="587"/>
    </row>
    <row r="250" spans="1:20">
      <c r="A250" s="268"/>
      <c r="B250" s="268"/>
      <c r="C250" s="23"/>
      <c r="D250" s="23"/>
      <c r="E250" s="268"/>
      <c r="F250" s="268"/>
      <c r="G250" s="23"/>
      <c r="H250" s="268"/>
      <c r="I250" s="268"/>
      <c r="J250" s="268"/>
      <c r="K250" s="268"/>
      <c r="L250" s="23"/>
      <c r="M250" s="23"/>
      <c r="N250" s="23"/>
      <c r="O250" s="587"/>
    </row>
    <row r="251" spans="1:20">
      <c r="A251" s="268"/>
      <c r="B251" s="268"/>
      <c r="C251" s="23"/>
      <c r="D251" s="23"/>
      <c r="E251" s="268"/>
      <c r="F251" s="268"/>
      <c r="G251" s="23"/>
      <c r="H251" s="268"/>
      <c r="I251" s="268"/>
      <c r="J251" s="268"/>
      <c r="K251" s="268"/>
      <c r="L251" s="23"/>
      <c r="M251" s="23"/>
      <c r="N251" s="23"/>
      <c r="O251" s="587"/>
    </row>
    <row r="252" spans="1:20">
      <c r="A252" s="268"/>
      <c r="B252" s="268"/>
      <c r="C252" s="23"/>
      <c r="D252" s="23"/>
      <c r="E252" s="268"/>
      <c r="F252" s="268"/>
      <c r="G252" s="23"/>
      <c r="H252" s="268"/>
      <c r="I252" s="268"/>
      <c r="J252" s="268"/>
      <c r="K252" s="268"/>
      <c r="L252" s="23"/>
      <c r="M252" s="23"/>
      <c r="N252" s="23"/>
      <c r="O252" s="587"/>
    </row>
    <row r="253" spans="1:20">
      <c r="A253" s="268"/>
      <c r="B253" s="268"/>
      <c r="C253" s="23"/>
      <c r="D253" s="23"/>
      <c r="E253" s="268"/>
      <c r="F253" s="268"/>
      <c r="G253" s="23"/>
      <c r="H253" s="268"/>
      <c r="I253" s="268"/>
      <c r="J253" s="268"/>
      <c r="K253" s="268"/>
      <c r="L253" s="23"/>
      <c r="M253" s="23"/>
      <c r="N253" s="23"/>
      <c r="O253" s="587"/>
    </row>
    <row r="254" spans="1:20">
      <c r="A254" s="268"/>
      <c r="B254" s="268"/>
      <c r="C254" s="23"/>
      <c r="D254" s="23"/>
      <c r="E254" s="268"/>
      <c r="F254" s="268"/>
      <c r="G254" s="23"/>
      <c r="H254" s="268"/>
      <c r="I254" s="268"/>
      <c r="J254" s="268"/>
      <c r="K254" s="268"/>
      <c r="L254" s="23"/>
      <c r="M254" s="23"/>
      <c r="N254" s="23"/>
      <c r="O254" s="587"/>
    </row>
    <row r="255" spans="1:20">
      <c r="A255" s="268"/>
      <c r="B255" s="268"/>
      <c r="C255" s="23"/>
      <c r="D255" s="23"/>
      <c r="E255" s="268"/>
      <c r="F255" s="268"/>
      <c r="G255" s="23"/>
      <c r="H255" s="268"/>
      <c r="I255" s="268"/>
      <c r="J255" s="268"/>
      <c r="K255" s="268"/>
      <c r="L255" s="23"/>
      <c r="M255" s="23"/>
      <c r="N255" s="23"/>
      <c r="O255" s="587"/>
    </row>
    <row r="256" spans="1:20">
      <c r="A256" s="268"/>
      <c r="B256" s="268"/>
      <c r="C256" s="23"/>
      <c r="D256" s="23"/>
      <c r="E256" s="268"/>
      <c r="F256" s="268"/>
      <c r="G256" s="23"/>
      <c r="H256" s="268"/>
      <c r="I256" s="268"/>
      <c r="J256" s="268"/>
      <c r="K256" s="268"/>
      <c r="L256" s="23"/>
      <c r="M256" s="23"/>
      <c r="N256" s="23"/>
      <c r="O256" s="587"/>
    </row>
    <row r="257" spans="1:15">
      <c r="A257" s="268"/>
      <c r="B257" s="268"/>
      <c r="C257" s="23"/>
      <c r="D257" s="23"/>
      <c r="E257" s="268"/>
      <c r="F257" s="268"/>
      <c r="G257" s="23"/>
      <c r="H257" s="268"/>
      <c r="I257" s="268"/>
      <c r="J257" s="268"/>
      <c r="K257" s="268"/>
      <c r="L257" s="23"/>
      <c r="M257" s="23"/>
      <c r="N257" s="23"/>
      <c r="O257" s="587"/>
    </row>
    <row r="258" spans="1:15">
      <c r="A258" s="268"/>
      <c r="B258" s="268"/>
      <c r="C258" s="23"/>
      <c r="D258" s="23"/>
      <c r="E258" s="268"/>
      <c r="F258" s="268"/>
      <c r="G258" s="23"/>
      <c r="H258" s="268"/>
      <c r="I258" s="268"/>
      <c r="J258" s="268"/>
      <c r="K258" s="268"/>
      <c r="L258" s="23"/>
      <c r="M258" s="23"/>
      <c r="N258" s="23"/>
      <c r="O258" s="587"/>
    </row>
    <row r="259" spans="1:15">
      <c r="A259" s="268"/>
      <c r="B259" s="268"/>
      <c r="C259" s="23"/>
      <c r="D259" s="23"/>
      <c r="E259" s="268"/>
      <c r="F259" s="268"/>
      <c r="G259" s="23"/>
      <c r="H259" s="268"/>
      <c r="I259" s="268"/>
      <c r="J259" s="268"/>
      <c r="K259" s="268"/>
      <c r="L259" s="23"/>
      <c r="M259" s="23"/>
      <c r="N259" s="23"/>
      <c r="O259" s="587"/>
    </row>
    <row r="260" spans="1:15">
      <c r="A260" s="268"/>
      <c r="B260" s="268"/>
      <c r="C260" s="23"/>
      <c r="D260" s="23"/>
      <c r="E260" s="268"/>
      <c r="F260" s="268"/>
      <c r="G260" s="23"/>
      <c r="H260" s="268"/>
      <c r="I260" s="268"/>
      <c r="J260" s="268"/>
      <c r="K260" s="268"/>
      <c r="L260" s="23"/>
      <c r="M260" s="23"/>
      <c r="N260" s="23"/>
      <c r="O260" s="587"/>
    </row>
    <row r="261" spans="1:15">
      <c r="A261" s="268"/>
      <c r="B261" s="268"/>
      <c r="C261" s="23"/>
      <c r="D261" s="23"/>
      <c r="E261" s="268"/>
      <c r="F261" s="268"/>
      <c r="G261" s="23"/>
      <c r="H261" s="268"/>
      <c r="I261" s="268"/>
      <c r="J261" s="268"/>
      <c r="K261" s="268"/>
      <c r="L261" s="23"/>
      <c r="M261" s="23"/>
      <c r="N261" s="23"/>
      <c r="O261" s="587"/>
    </row>
    <row r="262" spans="1:15">
      <c r="A262" s="268"/>
      <c r="B262" s="268"/>
      <c r="C262" s="23"/>
      <c r="D262" s="23"/>
      <c r="E262" s="268"/>
      <c r="F262" s="268"/>
      <c r="G262" s="23"/>
      <c r="H262" s="268"/>
      <c r="I262" s="268"/>
      <c r="J262" s="268"/>
      <c r="K262" s="268"/>
      <c r="L262" s="23"/>
      <c r="M262" s="23"/>
      <c r="N262" s="23"/>
    </row>
    <row r="263" spans="1:15">
      <c r="A263" s="268"/>
      <c r="B263" s="268"/>
      <c r="C263" s="23"/>
      <c r="D263" s="23"/>
      <c r="E263" s="268"/>
      <c r="F263" s="268"/>
      <c r="G263" s="23"/>
      <c r="H263" s="268"/>
      <c r="I263" s="268"/>
      <c r="J263" s="268"/>
      <c r="K263" s="268"/>
      <c r="L263" s="23"/>
      <c r="M263" s="23"/>
      <c r="N263" s="23"/>
    </row>
    <row r="264" spans="1:15">
      <c r="A264" s="268"/>
      <c r="B264" s="268"/>
      <c r="C264" s="23"/>
      <c r="D264" s="23"/>
      <c r="E264" s="268"/>
      <c r="F264" s="268"/>
      <c r="G264" s="23"/>
      <c r="H264" s="268"/>
      <c r="I264" s="268"/>
      <c r="J264" s="268"/>
      <c r="K264" s="268"/>
      <c r="L264" s="23"/>
      <c r="M264" s="23"/>
      <c r="N264" s="23"/>
    </row>
    <row r="265" spans="1:15">
      <c r="A265" s="268"/>
      <c r="B265" s="268"/>
      <c r="C265" s="23"/>
      <c r="D265" s="23"/>
      <c r="E265" s="268"/>
      <c r="F265" s="268"/>
      <c r="G265" s="23"/>
      <c r="H265" s="268"/>
      <c r="I265" s="268"/>
      <c r="J265" s="268"/>
      <c r="K265" s="268"/>
      <c r="L265" s="23"/>
      <c r="M265" s="23"/>
      <c r="N265" s="23"/>
    </row>
    <row r="266" spans="1:15">
      <c r="A266" s="268"/>
      <c r="B266" s="268"/>
      <c r="C266" s="23"/>
      <c r="D266" s="23"/>
      <c r="E266" s="268"/>
      <c r="F266" s="268"/>
      <c r="G266" s="23"/>
      <c r="H266" s="268"/>
      <c r="I266" s="268"/>
      <c r="J266" s="268"/>
      <c r="K266" s="268"/>
      <c r="L266" s="23"/>
      <c r="M266" s="23"/>
      <c r="N266" s="23"/>
    </row>
    <row r="267" spans="1:15">
      <c r="A267" s="268"/>
      <c r="B267" s="268"/>
      <c r="C267" s="23"/>
      <c r="D267" s="23"/>
      <c r="E267" s="268"/>
      <c r="F267" s="268"/>
      <c r="G267" s="23"/>
      <c r="H267" s="268"/>
      <c r="I267" s="268"/>
      <c r="J267" s="268"/>
      <c r="K267" s="268"/>
      <c r="L267" s="23"/>
      <c r="M267" s="23"/>
      <c r="N267" s="23"/>
    </row>
    <row r="268" spans="1:15">
      <c r="A268" s="268"/>
      <c r="B268" s="268"/>
      <c r="C268" s="23"/>
      <c r="D268" s="23"/>
      <c r="E268" s="268"/>
      <c r="F268" s="268"/>
      <c r="G268" s="23"/>
      <c r="H268" s="268"/>
      <c r="I268" s="268"/>
      <c r="J268" s="268"/>
      <c r="K268" s="268"/>
      <c r="L268" s="23"/>
      <c r="M268" s="23"/>
      <c r="N268" s="23"/>
    </row>
    <row r="269" spans="1:15">
      <c r="A269" s="268"/>
      <c r="B269" s="268"/>
      <c r="C269" s="23"/>
      <c r="D269" s="23"/>
      <c r="E269" s="268"/>
      <c r="F269" s="268"/>
      <c r="G269" s="23"/>
      <c r="H269" s="268"/>
      <c r="I269" s="268"/>
      <c r="J269" s="268"/>
      <c r="K269" s="268"/>
      <c r="L269" s="23"/>
      <c r="M269" s="23"/>
      <c r="N269" s="23"/>
    </row>
    <row r="270" spans="1:15">
      <c r="A270" s="268"/>
      <c r="B270" s="268"/>
      <c r="C270" s="23"/>
      <c r="D270" s="23"/>
      <c r="E270" s="268"/>
      <c r="F270" s="268"/>
      <c r="G270" s="23"/>
      <c r="H270" s="268"/>
      <c r="I270" s="268"/>
      <c r="J270" s="268"/>
      <c r="K270" s="268"/>
      <c r="L270" s="23"/>
      <c r="M270" s="23"/>
      <c r="N270" s="23"/>
    </row>
    <row r="271" spans="1:15">
      <c r="A271" s="268"/>
      <c r="B271" s="268"/>
      <c r="C271" s="23"/>
      <c r="D271" s="23"/>
      <c r="E271" s="268"/>
      <c r="F271" s="268"/>
      <c r="G271" s="23"/>
      <c r="H271" s="268"/>
      <c r="I271" s="268"/>
      <c r="J271" s="268"/>
      <c r="K271" s="268"/>
      <c r="L271" s="23"/>
      <c r="M271" s="23"/>
      <c r="N271" s="23"/>
    </row>
    <row r="272" spans="1:15">
      <c r="A272" s="268"/>
      <c r="B272" s="268"/>
      <c r="C272" s="23"/>
      <c r="D272" s="23"/>
      <c r="E272" s="268"/>
      <c r="F272" s="268"/>
      <c r="G272" s="23"/>
      <c r="H272" s="268"/>
      <c r="I272" s="268"/>
      <c r="J272" s="268"/>
      <c r="K272" s="268"/>
      <c r="L272" s="23"/>
      <c r="M272" s="23"/>
      <c r="N272" s="23"/>
    </row>
    <row r="273" spans="1:14">
      <c r="A273" s="268"/>
      <c r="B273" s="268"/>
      <c r="C273" s="23"/>
      <c r="D273" s="23"/>
      <c r="E273" s="268"/>
      <c r="F273" s="268"/>
      <c r="G273" s="23"/>
      <c r="H273" s="268"/>
      <c r="I273" s="268"/>
      <c r="J273" s="268"/>
      <c r="K273" s="268"/>
      <c r="L273" s="23"/>
      <c r="M273" s="23"/>
      <c r="N273" s="23"/>
    </row>
    <row r="274" spans="1:14">
      <c r="A274" s="268"/>
      <c r="B274" s="268"/>
      <c r="C274" s="23"/>
      <c r="D274" s="23"/>
      <c r="E274" s="268"/>
      <c r="F274" s="268"/>
      <c r="G274" s="23"/>
      <c r="H274" s="268"/>
      <c r="I274" s="268"/>
      <c r="J274" s="268"/>
      <c r="K274" s="268"/>
      <c r="L274" s="23"/>
      <c r="M274" s="23"/>
      <c r="N274" s="23"/>
    </row>
    <row r="275" spans="1:14">
      <c r="A275" s="268"/>
      <c r="B275" s="268"/>
      <c r="C275" s="23"/>
      <c r="D275" s="23"/>
      <c r="E275" s="268"/>
      <c r="F275" s="268"/>
      <c r="G275" s="23"/>
      <c r="H275" s="268"/>
      <c r="I275" s="268"/>
      <c r="J275" s="268"/>
      <c r="K275" s="268"/>
      <c r="L275" s="23"/>
      <c r="M275" s="23"/>
      <c r="N275" s="23"/>
    </row>
    <row r="276" spans="1:14">
      <c r="A276" s="268"/>
      <c r="B276" s="268"/>
      <c r="C276" s="23"/>
      <c r="D276" s="23"/>
      <c r="E276" s="268"/>
      <c r="F276" s="268"/>
      <c r="G276" s="23"/>
      <c r="H276" s="268"/>
      <c r="I276" s="268"/>
      <c r="J276" s="268"/>
      <c r="K276" s="268"/>
      <c r="L276" s="23"/>
      <c r="M276" s="23"/>
      <c r="N276" s="23"/>
    </row>
    <row r="277" spans="1:14">
      <c r="A277" s="268"/>
      <c r="B277" s="268"/>
      <c r="C277" s="23"/>
      <c r="D277" s="23"/>
      <c r="E277" s="268"/>
      <c r="F277" s="268"/>
      <c r="G277" s="23"/>
      <c r="H277" s="268"/>
      <c r="I277" s="268"/>
      <c r="J277" s="268"/>
      <c r="K277" s="268"/>
      <c r="L277" s="23"/>
      <c r="M277" s="23"/>
      <c r="N277" s="23"/>
    </row>
    <row r="278" spans="1:14">
      <c r="A278" s="268"/>
      <c r="B278" s="268"/>
      <c r="C278" s="23"/>
      <c r="D278" s="23"/>
      <c r="E278" s="268"/>
      <c r="F278" s="268"/>
      <c r="G278" s="23"/>
      <c r="H278" s="268"/>
      <c r="I278" s="268"/>
      <c r="J278" s="268"/>
      <c r="K278" s="268"/>
      <c r="L278" s="23"/>
      <c r="M278" s="23"/>
      <c r="N278" s="23"/>
    </row>
    <row r="279" spans="1:14">
      <c r="A279" s="268"/>
      <c r="B279" s="268"/>
      <c r="C279" s="23"/>
      <c r="D279" s="23"/>
      <c r="E279" s="268"/>
      <c r="F279" s="268"/>
      <c r="G279" s="23"/>
      <c r="H279" s="268"/>
      <c r="I279" s="268"/>
      <c r="J279" s="268"/>
      <c r="K279" s="268"/>
      <c r="L279" s="23"/>
      <c r="M279" s="23"/>
      <c r="N279" s="23"/>
    </row>
    <row r="280" spans="1:14">
      <c r="A280" s="268"/>
      <c r="B280" s="268"/>
      <c r="C280" s="23"/>
      <c r="D280" s="23"/>
      <c r="E280" s="268"/>
      <c r="F280" s="268"/>
      <c r="G280" s="23"/>
      <c r="H280" s="268"/>
      <c r="I280" s="268"/>
      <c r="J280" s="268"/>
      <c r="K280" s="268"/>
      <c r="L280" s="23"/>
      <c r="M280" s="23"/>
      <c r="N280" s="23"/>
    </row>
    <row r="281" spans="1:14">
      <c r="A281" s="268"/>
      <c r="B281" s="268"/>
      <c r="C281" s="23"/>
      <c r="D281" s="23"/>
      <c r="E281" s="268"/>
      <c r="F281" s="268"/>
      <c r="G281" s="23"/>
      <c r="H281" s="268"/>
      <c r="I281" s="268"/>
      <c r="J281" s="268"/>
      <c r="K281" s="268"/>
      <c r="L281" s="23"/>
      <c r="M281" s="23"/>
      <c r="N281" s="23"/>
    </row>
    <row r="282" spans="1:14">
      <c r="A282" s="268"/>
      <c r="B282" s="268"/>
      <c r="C282" s="23"/>
      <c r="D282" s="23"/>
      <c r="E282" s="268"/>
      <c r="F282" s="268"/>
      <c r="G282" s="23"/>
      <c r="H282" s="268"/>
      <c r="I282" s="268"/>
      <c r="J282" s="268"/>
      <c r="K282" s="268"/>
      <c r="L282" s="23"/>
      <c r="M282" s="23"/>
      <c r="N282" s="23"/>
    </row>
    <row r="283" spans="1:14">
      <c r="A283" s="268"/>
      <c r="B283" s="268"/>
      <c r="C283" s="23"/>
      <c r="D283" s="23"/>
      <c r="E283" s="268"/>
      <c r="F283" s="268"/>
      <c r="G283" s="23"/>
      <c r="H283" s="268"/>
      <c r="I283" s="268"/>
      <c r="J283" s="268"/>
      <c r="K283" s="268"/>
      <c r="L283" s="23"/>
      <c r="M283" s="23"/>
      <c r="N283" s="23"/>
    </row>
    <row r="284" spans="1:14">
      <c r="A284" s="268"/>
      <c r="B284" s="268"/>
      <c r="C284" s="23"/>
      <c r="D284" s="23"/>
      <c r="E284" s="268"/>
      <c r="F284" s="268"/>
      <c r="G284" s="23"/>
      <c r="H284" s="268"/>
      <c r="I284" s="268"/>
      <c r="J284" s="268"/>
      <c r="K284" s="268"/>
      <c r="L284" s="23"/>
      <c r="M284" s="23"/>
      <c r="N284" s="23"/>
    </row>
    <row r="285" spans="1:14">
      <c r="A285" s="268"/>
      <c r="B285" s="268"/>
      <c r="C285" s="23"/>
      <c r="D285" s="23"/>
      <c r="E285" s="268"/>
      <c r="F285" s="268"/>
      <c r="G285" s="23"/>
      <c r="H285" s="268"/>
      <c r="I285" s="268"/>
      <c r="J285" s="268"/>
      <c r="K285" s="268"/>
      <c r="L285" s="23"/>
      <c r="M285" s="23"/>
      <c r="N285" s="23"/>
    </row>
    <row r="286" spans="1:14">
      <c r="A286" s="268"/>
      <c r="B286" s="268"/>
      <c r="C286" s="23"/>
      <c r="D286" s="23"/>
      <c r="E286" s="268"/>
      <c r="F286" s="268"/>
      <c r="G286" s="23"/>
      <c r="H286" s="268"/>
      <c r="I286" s="268"/>
      <c r="J286" s="268"/>
      <c r="K286" s="268"/>
      <c r="L286" s="23"/>
      <c r="M286" s="23"/>
      <c r="N286" s="23"/>
    </row>
    <row r="287" spans="1:14">
      <c r="A287" s="268"/>
      <c r="B287" s="268"/>
      <c r="C287" s="23"/>
      <c r="D287" s="23"/>
      <c r="E287" s="268"/>
      <c r="F287" s="268"/>
      <c r="G287" s="23"/>
      <c r="H287" s="268"/>
      <c r="I287" s="268"/>
      <c r="J287" s="268"/>
      <c r="K287" s="268"/>
      <c r="L287" s="23"/>
      <c r="M287" s="23"/>
      <c r="N287" s="23"/>
    </row>
    <row r="288" spans="1:14">
      <c r="A288" s="268"/>
      <c r="B288" s="268"/>
      <c r="C288" s="23"/>
      <c r="D288" s="23"/>
      <c r="E288" s="268"/>
      <c r="F288" s="268"/>
      <c r="G288" s="23"/>
      <c r="H288" s="268"/>
      <c r="I288" s="268"/>
      <c r="J288" s="268"/>
      <c r="K288" s="268"/>
      <c r="L288" s="23"/>
      <c r="M288" s="23"/>
      <c r="N288" s="23"/>
    </row>
    <row r="289" spans="1:14">
      <c r="A289" s="268"/>
      <c r="B289" s="268"/>
      <c r="C289" s="23"/>
      <c r="D289" s="23"/>
      <c r="E289" s="268"/>
      <c r="F289" s="268"/>
      <c r="G289" s="23"/>
      <c r="H289" s="268"/>
      <c r="I289" s="268"/>
      <c r="J289" s="268"/>
      <c r="K289" s="268"/>
      <c r="L289" s="23"/>
      <c r="M289" s="23"/>
      <c r="N289" s="23"/>
    </row>
    <row r="290" spans="1:14">
      <c r="A290" s="268"/>
      <c r="B290" s="268"/>
      <c r="C290" s="23"/>
      <c r="D290" s="23"/>
      <c r="E290" s="268"/>
      <c r="F290" s="268"/>
      <c r="G290" s="23"/>
      <c r="H290" s="268"/>
      <c r="I290" s="268"/>
      <c r="J290" s="268"/>
      <c r="K290" s="268"/>
      <c r="L290" s="23"/>
      <c r="M290" s="23"/>
      <c r="N290" s="23"/>
    </row>
    <row r="291" spans="1:14">
      <c r="A291" s="268"/>
      <c r="B291" s="268"/>
      <c r="C291" s="23"/>
      <c r="D291" s="23"/>
      <c r="E291" s="268"/>
      <c r="F291" s="268"/>
      <c r="G291" s="23"/>
      <c r="H291" s="268"/>
      <c r="I291" s="268"/>
      <c r="J291" s="268"/>
      <c r="K291" s="268"/>
      <c r="L291" s="23"/>
      <c r="M291" s="23"/>
      <c r="N291" s="23"/>
    </row>
    <row r="292" spans="1:14">
      <c r="A292" s="268"/>
      <c r="B292" s="268"/>
      <c r="C292" s="23"/>
      <c r="D292" s="23"/>
      <c r="E292" s="268"/>
      <c r="F292" s="268"/>
      <c r="G292" s="23"/>
      <c r="H292" s="268"/>
      <c r="I292" s="268"/>
      <c r="J292" s="268"/>
      <c r="K292" s="268"/>
      <c r="L292" s="23"/>
      <c r="M292" s="23"/>
      <c r="N292" s="23"/>
    </row>
    <row r="293" spans="1:14">
      <c r="A293" s="268"/>
      <c r="B293" s="268"/>
      <c r="C293" s="23"/>
      <c r="D293" s="23"/>
      <c r="E293" s="268"/>
      <c r="F293" s="268"/>
      <c r="G293" s="23"/>
      <c r="H293" s="268"/>
      <c r="I293" s="268"/>
      <c r="J293" s="268"/>
      <c r="K293" s="268"/>
      <c r="L293" s="23"/>
      <c r="M293" s="23"/>
      <c r="N293" s="23"/>
    </row>
    <row r="294" spans="1:14">
      <c r="A294" s="268"/>
      <c r="B294" s="268"/>
      <c r="C294" s="23"/>
      <c r="D294" s="23"/>
      <c r="E294" s="268"/>
      <c r="F294" s="268"/>
      <c r="G294" s="23"/>
      <c r="H294" s="268"/>
      <c r="I294" s="268"/>
      <c r="J294" s="268"/>
      <c r="K294" s="268"/>
      <c r="L294" s="23"/>
      <c r="M294" s="23"/>
      <c r="N294" s="23"/>
    </row>
    <row r="295" spans="1:14">
      <c r="A295" s="268"/>
      <c r="B295" s="268"/>
      <c r="C295" s="23"/>
      <c r="D295" s="23"/>
      <c r="E295" s="268"/>
      <c r="F295" s="268"/>
      <c r="G295" s="23"/>
      <c r="H295" s="268"/>
      <c r="I295" s="268"/>
      <c r="J295" s="268"/>
      <c r="K295" s="268"/>
      <c r="L295" s="23"/>
      <c r="M295" s="23"/>
      <c r="N295" s="23"/>
    </row>
    <row r="296" spans="1:14">
      <c r="A296" s="268"/>
      <c r="B296" s="268"/>
      <c r="C296" s="23"/>
      <c r="D296" s="23"/>
      <c r="E296" s="268"/>
      <c r="F296" s="268"/>
      <c r="G296" s="23"/>
      <c r="H296" s="268"/>
      <c r="I296" s="268"/>
      <c r="J296" s="268"/>
      <c r="K296" s="268"/>
      <c r="L296" s="23"/>
      <c r="M296" s="23"/>
      <c r="N296" s="23"/>
    </row>
    <row r="297" spans="1:14">
      <c r="A297" s="268"/>
      <c r="B297" s="268"/>
      <c r="C297" s="23"/>
      <c r="D297" s="23"/>
      <c r="E297" s="268"/>
      <c r="F297" s="268"/>
      <c r="G297" s="23"/>
      <c r="H297" s="268"/>
      <c r="I297" s="268"/>
      <c r="J297" s="268"/>
      <c r="K297" s="268"/>
      <c r="L297" s="23"/>
      <c r="M297" s="23"/>
      <c r="N297" s="23"/>
    </row>
    <row r="298" spans="1:14">
      <c r="A298" s="268"/>
      <c r="B298" s="268"/>
      <c r="C298" s="23"/>
      <c r="D298" s="23"/>
      <c r="E298" s="268"/>
      <c r="F298" s="268"/>
      <c r="G298" s="23"/>
      <c r="H298" s="268"/>
      <c r="I298" s="268"/>
      <c r="J298" s="268"/>
      <c r="K298" s="268"/>
      <c r="L298" s="23"/>
      <c r="M298" s="23"/>
      <c r="N298" s="23"/>
    </row>
    <row r="299" spans="1:14">
      <c r="A299" s="268"/>
      <c r="B299" s="268"/>
      <c r="C299" s="23"/>
      <c r="D299" s="23"/>
      <c r="E299" s="268"/>
      <c r="F299" s="268"/>
      <c r="G299" s="23"/>
      <c r="H299" s="268"/>
      <c r="I299" s="268"/>
      <c r="J299" s="268"/>
      <c r="K299" s="268"/>
      <c r="L299" s="23"/>
      <c r="M299" s="23"/>
      <c r="N299" s="23"/>
    </row>
    <row r="300" spans="1:14">
      <c r="A300" s="268"/>
      <c r="B300" s="268"/>
      <c r="C300" s="23"/>
      <c r="D300" s="23"/>
      <c r="E300" s="268"/>
      <c r="F300" s="268"/>
      <c r="G300" s="23"/>
      <c r="H300" s="268"/>
      <c r="I300" s="268"/>
      <c r="J300" s="268"/>
      <c r="K300" s="268"/>
      <c r="L300" s="23"/>
      <c r="M300" s="23"/>
      <c r="N300" s="23"/>
    </row>
    <row r="301" spans="1:14">
      <c r="A301" s="268"/>
      <c r="B301" s="268"/>
      <c r="C301" s="23"/>
      <c r="D301" s="23"/>
      <c r="E301" s="268"/>
      <c r="F301" s="268"/>
      <c r="G301" s="23"/>
      <c r="H301" s="268"/>
      <c r="I301" s="268"/>
      <c r="J301" s="268"/>
      <c r="K301" s="268"/>
      <c r="L301" s="23"/>
      <c r="M301" s="23"/>
      <c r="N301" s="23"/>
    </row>
    <row r="302" spans="1:14">
      <c r="A302" s="268"/>
      <c r="B302" s="268"/>
      <c r="C302" s="23"/>
      <c r="D302" s="23"/>
      <c r="E302" s="268"/>
      <c r="F302" s="268"/>
      <c r="G302" s="23"/>
      <c r="H302" s="268"/>
      <c r="I302" s="268"/>
      <c r="J302" s="268"/>
      <c r="K302" s="268"/>
      <c r="L302" s="23"/>
      <c r="M302" s="23"/>
      <c r="N302" s="23"/>
    </row>
    <row r="303" spans="1:14">
      <c r="A303" s="268"/>
      <c r="B303" s="268"/>
      <c r="C303" s="23"/>
      <c r="D303" s="23"/>
      <c r="E303" s="268"/>
      <c r="F303" s="268"/>
      <c r="G303" s="23"/>
      <c r="H303" s="268"/>
      <c r="I303" s="268"/>
      <c r="J303" s="268"/>
      <c r="K303" s="268"/>
      <c r="L303" s="23"/>
      <c r="M303" s="23"/>
      <c r="N303" s="23"/>
    </row>
    <row r="304" spans="1:14">
      <c r="A304" s="268"/>
      <c r="B304" s="268"/>
      <c r="C304" s="23"/>
      <c r="D304" s="23"/>
      <c r="E304" s="268"/>
      <c r="F304" s="268"/>
      <c r="G304" s="23"/>
      <c r="H304" s="268"/>
      <c r="I304" s="268"/>
      <c r="J304" s="268"/>
      <c r="K304" s="268"/>
      <c r="L304" s="23"/>
      <c r="M304" s="23"/>
      <c r="N304" s="23"/>
    </row>
    <row r="305" spans="1:14">
      <c r="A305" s="268"/>
      <c r="B305" s="268"/>
      <c r="C305" s="23"/>
      <c r="D305" s="23"/>
      <c r="E305" s="268"/>
      <c r="F305" s="268"/>
      <c r="G305" s="23"/>
      <c r="H305" s="268"/>
      <c r="I305" s="268"/>
      <c r="J305" s="268"/>
      <c r="K305" s="268"/>
      <c r="L305" s="23"/>
      <c r="M305" s="23"/>
      <c r="N305" s="23"/>
    </row>
    <row r="306" spans="1:14">
      <c r="A306" s="268"/>
      <c r="B306" s="268"/>
      <c r="C306" s="23"/>
      <c r="D306" s="23"/>
      <c r="E306" s="268"/>
      <c r="F306" s="268"/>
      <c r="G306" s="23"/>
      <c r="H306" s="268"/>
      <c r="I306" s="268"/>
      <c r="J306" s="268"/>
      <c r="K306" s="268"/>
      <c r="L306" s="23"/>
      <c r="M306" s="23"/>
      <c r="N306" s="23"/>
    </row>
    <row r="307" spans="1:14">
      <c r="A307" s="268"/>
      <c r="B307" s="268"/>
      <c r="C307" s="23"/>
      <c r="D307" s="23"/>
      <c r="E307" s="268"/>
      <c r="F307" s="268"/>
      <c r="G307" s="23"/>
      <c r="H307" s="268"/>
      <c r="I307" s="268"/>
      <c r="J307" s="268"/>
      <c r="K307" s="268"/>
      <c r="L307" s="23"/>
      <c r="M307" s="23"/>
      <c r="N307" s="23"/>
    </row>
    <row r="308" spans="1:14">
      <c r="A308" s="268"/>
      <c r="B308" s="268"/>
      <c r="C308" s="23"/>
      <c r="D308" s="23"/>
      <c r="E308" s="268"/>
      <c r="F308" s="268"/>
      <c r="G308" s="23"/>
      <c r="H308" s="268"/>
      <c r="I308" s="268"/>
      <c r="J308" s="268"/>
      <c r="K308" s="268"/>
      <c r="L308" s="23"/>
      <c r="M308" s="23"/>
      <c r="N308" s="23"/>
    </row>
    <row r="309" spans="1:14">
      <c r="A309" s="268"/>
      <c r="B309" s="268"/>
      <c r="C309" s="23"/>
      <c r="D309" s="23"/>
      <c r="E309" s="268"/>
      <c r="F309" s="268"/>
      <c r="G309" s="23"/>
      <c r="H309" s="268"/>
      <c r="I309" s="268"/>
      <c r="J309" s="268"/>
      <c r="K309" s="268"/>
      <c r="L309" s="23"/>
      <c r="M309" s="23"/>
      <c r="N309" s="23"/>
    </row>
    <row r="310" spans="1:14">
      <c r="A310" s="268"/>
      <c r="B310" s="268"/>
      <c r="C310" s="23"/>
      <c r="D310" s="23"/>
      <c r="E310" s="268"/>
      <c r="F310" s="268"/>
      <c r="G310" s="23"/>
      <c r="H310" s="268"/>
      <c r="I310" s="268"/>
      <c r="J310" s="268"/>
      <c r="K310" s="268"/>
      <c r="L310" s="23"/>
      <c r="M310" s="23"/>
      <c r="N310" s="23"/>
    </row>
    <row r="311" spans="1:14">
      <c r="A311" s="268"/>
      <c r="B311" s="268"/>
      <c r="C311" s="23"/>
      <c r="D311" s="23"/>
      <c r="E311" s="268"/>
      <c r="F311" s="268"/>
      <c r="G311" s="23"/>
      <c r="H311" s="268"/>
      <c r="I311" s="268"/>
      <c r="J311" s="268"/>
      <c r="K311" s="268"/>
      <c r="L311" s="23"/>
      <c r="M311" s="23"/>
      <c r="N311" s="23"/>
    </row>
    <row r="312" spans="1:14">
      <c r="A312" s="268"/>
      <c r="B312" s="268"/>
      <c r="C312" s="23"/>
      <c r="D312" s="23"/>
      <c r="E312" s="268"/>
      <c r="F312" s="268"/>
      <c r="G312" s="23"/>
      <c r="H312" s="268"/>
      <c r="I312" s="268"/>
      <c r="J312" s="268"/>
      <c r="K312" s="268"/>
      <c r="L312" s="23"/>
      <c r="M312" s="23"/>
      <c r="N312" s="23"/>
    </row>
    <row r="313" spans="1:14">
      <c r="A313" s="268"/>
      <c r="B313" s="268"/>
      <c r="C313" s="23"/>
      <c r="D313" s="23"/>
      <c r="E313" s="268"/>
      <c r="F313" s="268"/>
      <c r="G313" s="23"/>
      <c r="H313" s="268"/>
      <c r="I313" s="268"/>
      <c r="J313" s="268"/>
      <c r="K313" s="268"/>
      <c r="L313" s="23"/>
      <c r="M313" s="23"/>
      <c r="N313" s="23"/>
    </row>
    <row r="314" spans="1:14">
      <c r="A314" s="268"/>
      <c r="B314" s="268"/>
      <c r="C314" s="23"/>
      <c r="D314" s="23"/>
      <c r="E314" s="268"/>
      <c r="F314" s="268"/>
      <c r="G314" s="23"/>
      <c r="H314" s="268"/>
      <c r="I314" s="268"/>
      <c r="J314" s="268"/>
      <c r="K314" s="268"/>
      <c r="L314" s="23"/>
      <c r="M314" s="23"/>
      <c r="N314" s="23"/>
    </row>
    <row r="315" spans="1:14">
      <c r="A315" s="268"/>
      <c r="B315" s="268"/>
      <c r="C315" s="23"/>
      <c r="D315" s="23"/>
      <c r="E315" s="268"/>
      <c r="F315" s="268"/>
      <c r="G315" s="23"/>
      <c r="H315" s="268"/>
      <c r="I315" s="268"/>
      <c r="J315" s="268"/>
      <c r="K315" s="268"/>
      <c r="L315" s="23"/>
      <c r="M315" s="23"/>
      <c r="N315" s="23"/>
    </row>
    <row r="316" spans="1:14">
      <c r="A316" s="268"/>
      <c r="B316" s="268"/>
      <c r="C316" s="23"/>
      <c r="D316" s="23"/>
      <c r="E316" s="268"/>
      <c r="F316" s="268"/>
      <c r="G316" s="23"/>
      <c r="H316" s="268"/>
      <c r="I316" s="268"/>
      <c r="J316" s="268"/>
      <c r="K316" s="268"/>
      <c r="L316" s="23"/>
      <c r="M316" s="23"/>
      <c r="N316" s="23"/>
    </row>
    <row r="317" spans="1:14">
      <c r="A317" s="268"/>
      <c r="B317" s="268"/>
      <c r="C317" s="23"/>
      <c r="D317" s="23"/>
      <c r="E317" s="268"/>
      <c r="F317" s="268"/>
      <c r="G317" s="23"/>
      <c r="H317" s="268"/>
      <c r="I317" s="268"/>
      <c r="J317" s="268"/>
      <c r="K317" s="268"/>
      <c r="L317" s="23"/>
      <c r="M317" s="23"/>
      <c r="N317" s="23"/>
    </row>
    <row r="318" spans="1:14">
      <c r="A318" s="268"/>
      <c r="B318" s="268"/>
      <c r="C318" s="23"/>
      <c r="D318" s="23"/>
      <c r="E318" s="268"/>
      <c r="F318" s="268"/>
      <c r="G318" s="23"/>
      <c r="H318" s="268"/>
      <c r="I318" s="268"/>
      <c r="J318" s="268"/>
      <c r="K318" s="268"/>
      <c r="L318" s="23"/>
      <c r="M318" s="23"/>
      <c r="N318" s="23"/>
    </row>
    <row r="319" spans="1:14">
      <c r="A319" s="268"/>
      <c r="B319" s="268"/>
      <c r="C319" s="23"/>
      <c r="D319" s="23"/>
      <c r="E319" s="268"/>
      <c r="F319" s="268"/>
      <c r="G319" s="23"/>
      <c r="H319" s="268"/>
      <c r="I319" s="268"/>
      <c r="J319" s="268"/>
      <c r="K319" s="268"/>
      <c r="L319" s="23"/>
      <c r="M319" s="23"/>
      <c r="N319" s="23"/>
    </row>
    <row r="320" spans="1:14">
      <c r="A320" s="268"/>
      <c r="B320" s="268"/>
      <c r="C320" s="23"/>
      <c r="D320" s="23"/>
      <c r="E320" s="268"/>
      <c r="F320" s="268"/>
      <c r="G320" s="23"/>
      <c r="H320" s="268"/>
      <c r="I320" s="268"/>
      <c r="J320" s="268"/>
      <c r="K320" s="268"/>
      <c r="L320" s="23"/>
      <c r="M320" s="23"/>
      <c r="N320" s="23"/>
    </row>
    <row r="321" spans="1:14">
      <c r="A321" s="268"/>
      <c r="B321" s="268"/>
      <c r="C321" s="23"/>
      <c r="D321" s="23"/>
      <c r="E321" s="268"/>
      <c r="F321" s="268"/>
      <c r="G321" s="23"/>
      <c r="H321" s="268"/>
      <c r="I321" s="268"/>
      <c r="J321" s="268"/>
      <c r="K321" s="268"/>
      <c r="L321" s="23"/>
      <c r="M321" s="23"/>
      <c r="N321" s="23"/>
    </row>
    <row r="322" spans="1:14">
      <c r="A322" s="268"/>
      <c r="B322" s="268"/>
      <c r="C322" s="23"/>
      <c r="D322" s="23"/>
      <c r="E322" s="268"/>
      <c r="F322" s="268"/>
      <c r="G322" s="23"/>
      <c r="H322" s="268"/>
      <c r="I322" s="268"/>
      <c r="J322" s="268"/>
      <c r="K322" s="268"/>
      <c r="L322" s="23"/>
      <c r="M322" s="23"/>
      <c r="N322" s="23"/>
    </row>
    <row r="323" spans="1:14">
      <c r="A323" s="268"/>
      <c r="B323" s="268"/>
      <c r="C323" s="23"/>
      <c r="D323" s="23"/>
      <c r="E323" s="268"/>
      <c r="F323" s="268"/>
      <c r="G323" s="23"/>
      <c r="H323" s="268"/>
      <c r="I323" s="268"/>
      <c r="J323" s="268"/>
      <c r="K323" s="268"/>
      <c r="L323" s="23"/>
      <c r="M323" s="23"/>
      <c r="N323" s="23"/>
    </row>
    <row r="324" spans="1:14">
      <c r="A324" s="268"/>
      <c r="B324" s="268"/>
      <c r="C324" s="23"/>
      <c r="D324" s="23"/>
      <c r="E324" s="268"/>
      <c r="F324" s="268"/>
      <c r="G324" s="23"/>
      <c r="H324" s="268"/>
      <c r="I324" s="268"/>
      <c r="J324" s="268"/>
      <c r="K324" s="268"/>
      <c r="L324" s="23"/>
      <c r="M324" s="23"/>
      <c r="N324" s="23"/>
    </row>
    <row r="325" spans="1:14">
      <c r="A325" s="268"/>
      <c r="B325" s="268"/>
      <c r="C325" s="23"/>
      <c r="D325" s="23"/>
      <c r="E325" s="268"/>
      <c r="F325" s="268"/>
      <c r="G325" s="23"/>
      <c r="H325" s="268"/>
      <c r="I325" s="268"/>
      <c r="J325" s="268"/>
      <c r="K325" s="268"/>
      <c r="L325" s="23"/>
      <c r="M325" s="23"/>
      <c r="N325" s="23"/>
    </row>
    <row r="326" spans="1:14">
      <c r="A326" s="268"/>
      <c r="B326" s="268"/>
      <c r="C326" s="23"/>
      <c r="D326" s="23"/>
      <c r="E326" s="268"/>
      <c r="F326" s="268"/>
      <c r="G326" s="23"/>
      <c r="H326" s="268"/>
      <c r="I326" s="268"/>
      <c r="J326" s="268"/>
      <c r="K326" s="268"/>
      <c r="L326" s="23"/>
      <c r="M326" s="23"/>
      <c r="N326" s="23"/>
    </row>
    <row r="327" spans="1:14">
      <c r="A327" s="268"/>
      <c r="B327" s="268"/>
      <c r="C327" s="23"/>
      <c r="D327" s="23"/>
      <c r="E327" s="268"/>
      <c r="F327" s="268"/>
      <c r="G327" s="23"/>
      <c r="H327" s="268"/>
      <c r="I327" s="268"/>
      <c r="J327" s="268"/>
      <c r="K327" s="268"/>
      <c r="L327" s="23"/>
      <c r="M327" s="23"/>
      <c r="N327" s="23"/>
    </row>
    <row r="328" spans="1:14">
      <c r="A328" s="268"/>
      <c r="B328" s="268"/>
      <c r="C328" s="23"/>
      <c r="D328" s="23"/>
      <c r="E328" s="268"/>
      <c r="F328" s="268"/>
      <c r="G328" s="23"/>
      <c r="H328" s="268"/>
      <c r="I328" s="268"/>
      <c r="J328" s="268"/>
      <c r="K328" s="268"/>
      <c r="L328" s="23"/>
      <c r="M328" s="23"/>
      <c r="N328" s="23"/>
    </row>
    <row r="329" spans="1:14">
      <c r="A329" s="268"/>
      <c r="B329" s="268"/>
      <c r="C329" s="23"/>
      <c r="D329" s="23"/>
      <c r="E329" s="268"/>
      <c r="F329" s="268"/>
      <c r="G329" s="23"/>
      <c r="H329" s="268"/>
      <c r="I329" s="268"/>
      <c r="J329" s="268"/>
      <c r="K329" s="268"/>
      <c r="L329" s="23"/>
      <c r="M329" s="23"/>
      <c r="N329" s="23"/>
    </row>
    <row r="330" spans="1:14">
      <c r="A330" s="268"/>
      <c r="B330" s="268"/>
      <c r="C330" s="23"/>
      <c r="D330" s="23"/>
      <c r="E330" s="268"/>
      <c r="F330" s="268"/>
      <c r="G330" s="23"/>
      <c r="H330" s="268"/>
      <c r="I330" s="268"/>
      <c r="J330" s="268"/>
      <c r="K330" s="268"/>
      <c r="L330" s="23"/>
      <c r="M330" s="23"/>
      <c r="N330" s="23"/>
    </row>
    <row r="331" spans="1:14">
      <c r="A331" s="268"/>
      <c r="B331" s="268"/>
      <c r="C331" s="23"/>
      <c r="D331" s="23"/>
      <c r="E331" s="268"/>
      <c r="F331" s="268"/>
      <c r="G331" s="23"/>
      <c r="H331" s="268"/>
      <c r="I331" s="268"/>
      <c r="J331" s="268"/>
      <c r="K331" s="268"/>
      <c r="L331" s="23"/>
      <c r="M331" s="23"/>
      <c r="N331" s="23"/>
    </row>
    <row r="332" spans="1:14">
      <c r="A332" s="268"/>
      <c r="B332" s="268"/>
      <c r="C332" s="23"/>
      <c r="D332" s="23"/>
      <c r="E332" s="268"/>
      <c r="F332" s="268"/>
      <c r="G332" s="23"/>
      <c r="H332" s="268"/>
      <c r="I332" s="268"/>
      <c r="J332" s="268"/>
      <c r="K332" s="268"/>
      <c r="L332" s="23"/>
      <c r="M332" s="23"/>
      <c r="N332" s="23"/>
    </row>
    <row r="333" spans="1:14">
      <c r="A333" s="268"/>
      <c r="B333" s="268"/>
      <c r="C333" s="23"/>
      <c r="D333" s="23"/>
      <c r="E333" s="268"/>
      <c r="F333" s="268"/>
      <c r="G333" s="23"/>
      <c r="H333" s="268"/>
      <c r="I333" s="268"/>
      <c r="J333" s="268"/>
      <c r="K333" s="268"/>
      <c r="L333" s="23"/>
      <c r="M333" s="23"/>
      <c r="N333" s="23"/>
    </row>
    <row r="334" spans="1:14">
      <c r="A334" s="268"/>
      <c r="B334" s="268"/>
      <c r="C334" s="23"/>
      <c r="D334" s="23"/>
      <c r="E334" s="268"/>
      <c r="F334" s="268"/>
      <c r="G334" s="23"/>
      <c r="H334" s="268"/>
      <c r="I334" s="268"/>
      <c r="J334" s="268"/>
      <c r="K334" s="268"/>
      <c r="L334" s="23"/>
      <c r="M334" s="23"/>
      <c r="N334" s="23"/>
    </row>
    <row r="335" spans="1:14">
      <c r="A335" s="268"/>
      <c r="B335" s="268"/>
      <c r="C335" s="23"/>
      <c r="D335" s="23"/>
      <c r="E335" s="268"/>
      <c r="F335" s="268"/>
      <c r="G335" s="23"/>
      <c r="H335" s="268"/>
      <c r="I335" s="268"/>
      <c r="J335" s="268"/>
      <c r="K335" s="268"/>
      <c r="L335" s="23"/>
      <c r="M335" s="23"/>
      <c r="N335" s="23"/>
    </row>
    <row r="336" spans="1:14">
      <c r="A336" s="268"/>
      <c r="B336" s="268"/>
      <c r="C336" s="23"/>
      <c r="D336" s="23"/>
      <c r="E336" s="268"/>
      <c r="F336" s="268"/>
      <c r="G336" s="23"/>
      <c r="H336" s="268"/>
      <c r="I336" s="268"/>
      <c r="J336" s="268"/>
      <c r="K336" s="268"/>
      <c r="L336" s="23"/>
      <c r="M336" s="23"/>
      <c r="N336" s="23"/>
    </row>
    <row r="337" spans="1:14">
      <c r="A337" s="268"/>
      <c r="B337" s="268"/>
      <c r="C337" s="23"/>
      <c r="D337" s="23"/>
      <c r="E337" s="268"/>
      <c r="F337" s="268"/>
      <c r="G337" s="23"/>
      <c r="H337" s="268"/>
      <c r="I337" s="268"/>
      <c r="J337" s="268"/>
      <c r="K337" s="268"/>
      <c r="L337" s="23"/>
      <c r="M337" s="23"/>
      <c r="N337" s="23"/>
    </row>
    <row r="338" spans="1:14">
      <c r="A338" s="268"/>
      <c r="B338" s="268"/>
      <c r="C338" s="23"/>
      <c r="D338" s="23"/>
      <c r="E338" s="268"/>
      <c r="F338" s="268"/>
      <c r="G338" s="23"/>
      <c r="H338" s="268"/>
      <c r="I338" s="268"/>
      <c r="J338" s="268"/>
      <c r="K338" s="268"/>
      <c r="L338" s="23"/>
      <c r="M338" s="23"/>
      <c r="N338" s="23"/>
    </row>
    <row r="339" spans="1:14">
      <c r="A339" s="268"/>
      <c r="B339" s="268"/>
      <c r="C339" s="23"/>
      <c r="D339" s="23"/>
      <c r="E339" s="268"/>
      <c r="F339" s="268"/>
      <c r="G339" s="23"/>
      <c r="H339" s="268"/>
      <c r="I339" s="268"/>
      <c r="J339" s="268"/>
      <c r="K339" s="268"/>
      <c r="L339" s="23"/>
      <c r="M339" s="23"/>
      <c r="N339" s="23"/>
    </row>
    <row r="340" spans="1:14">
      <c r="A340" s="268"/>
      <c r="B340" s="268"/>
      <c r="C340" s="23"/>
      <c r="D340" s="23"/>
      <c r="E340" s="268"/>
      <c r="F340" s="268"/>
      <c r="G340" s="23"/>
      <c r="H340" s="268"/>
      <c r="I340" s="268"/>
      <c r="J340" s="268"/>
      <c r="K340" s="268"/>
      <c r="L340" s="23"/>
      <c r="M340" s="23"/>
      <c r="N340" s="23"/>
    </row>
    <row r="341" spans="1:14">
      <c r="A341" s="268"/>
      <c r="B341" s="268"/>
      <c r="C341" s="23"/>
      <c r="D341" s="23"/>
      <c r="E341" s="268"/>
      <c r="F341" s="268"/>
      <c r="G341" s="23"/>
      <c r="H341" s="268"/>
      <c r="I341" s="268"/>
      <c r="J341" s="268"/>
      <c r="K341" s="268"/>
      <c r="L341" s="23"/>
      <c r="M341" s="23"/>
      <c r="N341" s="23"/>
    </row>
    <row r="342" spans="1:14">
      <c r="A342" s="268"/>
      <c r="B342" s="268"/>
      <c r="C342" s="23"/>
      <c r="D342" s="23"/>
      <c r="E342" s="268"/>
      <c r="F342" s="268"/>
      <c r="G342" s="23"/>
      <c r="H342" s="268"/>
      <c r="I342" s="268"/>
      <c r="J342" s="268"/>
      <c r="K342" s="268"/>
      <c r="L342" s="23"/>
      <c r="M342" s="23"/>
      <c r="N342" s="23"/>
    </row>
    <row r="343" spans="1:14">
      <c r="A343" s="268"/>
      <c r="B343" s="268"/>
      <c r="C343" s="23"/>
      <c r="D343" s="23"/>
      <c r="E343" s="268"/>
      <c r="F343" s="268"/>
      <c r="G343" s="23"/>
      <c r="H343" s="268"/>
      <c r="I343" s="268"/>
      <c r="J343" s="268"/>
      <c r="K343" s="268"/>
      <c r="L343" s="23"/>
      <c r="M343" s="23"/>
      <c r="N343" s="23"/>
    </row>
    <row r="344" spans="1:14">
      <c r="A344" s="268"/>
      <c r="B344" s="268"/>
      <c r="C344" s="23"/>
      <c r="D344" s="23"/>
      <c r="E344" s="268"/>
      <c r="F344" s="268"/>
      <c r="G344" s="23"/>
      <c r="H344" s="268"/>
      <c r="I344" s="268"/>
      <c r="J344" s="268"/>
      <c r="K344" s="268"/>
      <c r="L344" s="23"/>
      <c r="M344" s="23"/>
      <c r="N344" s="23"/>
    </row>
    <row r="345" spans="1:14">
      <c r="A345" s="268"/>
      <c r="B345" s="268"/>
      <c r="C345" s="23"/>
      <c r="D345" s="23"/>
      <c r="E345" s="268"/>
      <c r="F345" s="268"/>
      <c r="G345" s="23"/>
      <c r="H345" s="268"/>
      <c r="I345" s="268"/>
      <c r="J345" s="268"/>
      <c r="K345" s="268"/>
      <c r="L345" s="23"/>
      <c r="M345" s="23"/>
      <c r="N345" s="23"/>
    </row>
    <row r="346" spans="1:14">
      <c r="A346" s="268"/>
      <c r="B346" s="268"/>
      <c r="C346" s="23"/>
      <c r="D346" s="23"/>
      <c r="E346" s="268"/>
      <c r="F346" s="268"/>
      <c r="G346" s="23"/>
      <c r="H346" s="268"/>
      <c r="I346" s="268"/>
      <c r="J346" s="268"/>
      <c r="K346" s="268"/>
      <c r="L346" s="23"/>
      <c r="M346" s="23"/>
      <c r="N346" s="23"/>
    </row>
    <row r="347" spans="1:14">
      <c r="A347" s="268"/>
      <c r="B347" s="268"/>
      <c r="C347" s="23"/>
      <c r="D347" s="23"/>
      <c r="E347" s="268"/>
      <c r="F347" s="268"/>
      <c r="G347" s="23"/>
      <c r="H347" s="268"/>
      <c r="I347" s="268"/>
      <c r="J347" s="268"/>
      <c r="K347" s="268"/>
      <c r="L347" s="23"/>
      <c r="M347" s="23"/>
      <c r="N347" s="23"/>
    </row>
    <row r="348" spans="1:14">
      <c r="A348" s="268"/>
      <c r="B348" s="268"/>
      <c r="C348" s="23"/>
      <c r="D348" s="23"/>
      <c r="E348" s="268"/>
      <c r="F348" s="268"/>
      <c r="G348" s="23"/>
      <c r="H348" s="268"/>
      <c r="I348" s="268"/>
      <c r="J348" s="268"/>
      <c r="K348" s="268"/>
      <c r="L348" s="23"/>
      <c r="M348" s="23"/>
      <c r="N348" s="23"/>
    </row>
    <row r="349" spans="1:14">
      <c r="A349" s="268"/>
      <c r="B349" s="268"/>
      <c r="C349" s="23"/>
      <c r="D349" s="23"/>
      <c r="E349" s="268"/>
      <c r="F349" s="268"/>
      <c r="G349" s="23"/>
      <c r="H349" s="268"/>
      <c r="I349" s="268"/>
      <c r="J349" s="268"/>
      <c r="K349" s="268"/>
      <c r="L349" s="23"/>
      <c r="M349" s="23"/>
      <c r="N349" s="23"/>
    </row>
    <row r="350" spans="1:14">
      <c r="A350" s="268"/>
      <c r="B350" s="268"/>
      <c r="C350" s="23"/>
      <c r="D350" s="23"/>
      <c r="E350" s="268"/>
      <c r="F350" s="268"/>
      <c r="G350" s="23"/>
      <c r="H350" s="268"/>
      <c r="I350" s="268"/>
      <c r="J350" s="268"/>
      <c r="K350" s="268"/>
      <c r="L350" s="23"/>
      <c r="M350" s="23"/>
      <c r="N350" s="23"/>
    </row>
    <row r="351" spans="1:14">
      <c r="A351" s="268"/>
      <c r="B351" s="268"/>
      <c r="C351" s="23"/>
      <c r="D351" s="23"/>
      <c r="E351" s="268"/>
      <c r="F351" s="268"/>
      <c r="G351" s="23"/>
      <c r="H351" s="268"/>
      <c r="I351" s="268"/>
      <c r="J351" s="268"/>
      <c r="K351" s="268"/>
      <c r="L351" s="23"/>
      <c r="M351" s="23"/>
      <c r="N351" s="23"/>
    </row>
    <row r="352" spans="1:14">
      <c r="A352" s="268"/>
      <c r="B352" s="268"/>
      <c r="C352" s="23"/>
      <c r="D352" s="23"/>
      <c r="E352" s="268"/>
      <c r="F352" s="268"/>
      <c r="G352" s="23"/>
      <c r="H352" s="268"/>
      <c r="I352" s="268"/>
      <c r="J352" s="268"/>
      <c r="K352" s="268"/>
      <c r="L352" s="23"/>
      <c r="M352" s="23"/>
      <c r="N352" s="23"/>
    </row>
    <row r="353" spans="1:14">
      <c r="A353" s="268"/>
      <c r="B353" s="268"/>
      <c r="C353" s="23"/>
      <c r="D353" s="23"/>
      <c r="E353" s="268"/>
      <c r="F353" s="268"/>
      <c r="G353" s="23"/>
      <c r="H353" s="268"/>
      <c r="I353" s="268"/>
      <c r="J353" s="268"/>
      <c r="K353" s="268"/>
      <c r="L353" s="23"/>
      <c r="M353" s="23"/>
      <c r="N353" s="23"/>
    </row>
    <row r="354" spans="1:14">
      <c r="A354" s="268"/>
      <c r="B354" s="268"/>
      <c r="C354" s="23"/>
      <c r="D354" s="23"/>
      <c r="E354" s="268"/>
      <c r="F354" s="268"/>
      <c r="G354" s="23"/>
      <c r="H354" s="268"/>
      <c r="I354" s="268"/>
      <c r="J354" s="268"/>
      <c r="K354" s="268"/>
      <c r="L354" s="23"/>
      <c r="M354" s="23"/>
      <c r="N354" s="23"/>
    </row>
    <row r="355" spans="1:14">
      <c r="A355" s="268"/>
      <c r="B355" s="268"/>
      <c r="C355" s="23"/>
      <c r="D355" s="23"/>
      <c r="E355" s="268"/>
      <c r="F355" s="268"/>
      <c r="G355" s="23"/>
      <c r="H355" s="268"/>
      <c r="I355" s="268"/>
      <c r="J355" s="268"/>
      <c r="K355" s="268"/>
      <c r="L355" s="23"/>
      <c r="M355" s="23"/>
      <c r="N355" s="23"/>
    </row>
    <row r="356" spans="1:14">
      <c r="A356" s="268"/>
      <c r="B356" s="268"/>
      <c r="C356" s="23"/>
      <c r="D356" s="23"/>
      <c r="E356" s="268"/>
      <c r="F356" s="268"/>
      <c r="G356" s="23"/>
      <c r="H356" s="268"/>
      <c r="I356" s="268"/>
      <c r="J356" s="268"/>
      <c r="K356" s="268"/>
      <c r="L356" s="23"/>
      <c r="M356" s="23"/>
      <c r="N356" s="23"/>
    </row>
    <row r="357" spans="1:14">
      <c r="A357" s="268"/>
      <c r="B357" s="268"/>
      <c r="C357" s="23"/>
      <c r="D357" s="23"/>
      <c r="E357" s="268"/>
      <c r="F357" s="268"/>
      <c r="G357" s="23"/>
      <c r="H357" s="268"/>
      <c r="I357" s="268"/>
      <c r="J357" s="268"/>
      <c r="K357" s="268"/>
      <c r="L357" s="23"/>
      <c r="M357" s="23"/>
      <c r="N357" s="23"/>
    </row>
    <row r="358" spans="1:14">
      <c r="A358" s="268"/>
      <c r="B358" s="268"/>
      <c r="C358" s="23"/>
      <c r="D358" s="23"/>
      <c r="E358" s="268"/>
      <c r="F358" s="268"/>
      <c r="G358" s="23"/>
      <c r="H358" s="268"/>
      <c r="I358" s="268"/>
      <c r="J358" s="268"/>
      <c r="K358" s="268"/>
      <c r="L358" s="23"/>
      <c r="M358" s="23"/>
      <c r="N358" s="23"/>
    </row>
    <row r="359" spans="1:14">
      <c r="A359" s="268"/>
      <c r="B359" s="268"/>
      <c r="C359" s="23"/>
      <c r="D359" s="23"/>
      <c r="E359" s="268"/>
      <c r="F359" s="268"/>
      <c r="G359" s="23"/>
      <c r="H359" s="268"/>
      <c r="I359" s="268"/>
      <c r="J359" s="268"/>
      <c r="K359" s="268"/>
      <c r="L359" s="23"/>
      <c r="M359" s="23"/>
      <c r="N359" s="23"/>
    </row>
    <row r="360" spans="1:14">
      <c r="A360" s="268"/>
      <c r="B360" s="268"/>
      <c r="C360" s="23"/>
      <c r="D360" s="23"/>
      <c r="E360" s="268"/>
      <c r="F360" s="268"/>
      <c r="G360" s="23"/>
      <c r="H360" s="268"/>
      <c r="I360" s="268"/>
      <c r="J360" s="268"/>
      <c r="K360" s="268"/>
      <c r="L360" s="23"/>
      <c r="M360" s="23"/>
      <c r="N360" s="23"/>
    </row>
    <row r="361" spans="1:14">
      <c r="A361" s="268"/>
      <c r="B361" s="268"/>
      <c r="C361" s="23"/>
      <c r="D361" s="23"/>
      <c r="E361" s="268"/>
      <c r="F361" s="268"/>
      <c r="G361" s="23"/>
      <c r="H361" s="268"/>
      <c r="I361" s="268"/>
      <c r="J361" s="268"/>
      <c r="K361" s="268"/>
      <c r="L361" s="23"/>
      <c r="M361" s="23"/>
      <c r="N361" s="23"/>
    </row>
    <row r="362" spans="1:14">
      <c r="A362" s="268"/>
      <c r="B362" s="268"/>
      <c r="C362" s="23"/>
      <c r="D362" s="23"/>
      <c r="E362" s="268"/>
      <c r="F362" s="268"/>
      <c r="G362" s="23"/>
      <c r="H362" s="268"/>
      <c r="I362" s="268"/>
      <c r="J362" s="268"/>
      <c r="K362" s="268"/>
      <c r="L362" s="23"/>
      <c r="M362" s="23"/>
      <c r="N362" s="23"/>
    </row>
    <row r="363" spans="1:14">
      <c r="A363" s="268"/>
      <c r="B363" s="268"/>
      <c r="C363" s="23"/>
      <c r="D363" s="23"/>
      <c r="E363" s="268"/>
      <c r="F363" s="268"/>
      <c r="G363" s="23"/>
      <c r="H363" s="268"/>
      <c r="I363" s="268"/>
      <c r="J363" s="268"/>
      <c r="K363" s="268"/>
      <c r="L363" s="23"/>
      <c r="M363" s="23"/>
      <c r="N363" s="23"/>
    </row>
    <row r="364" spans="1:14">
      <c r="A364" s="268"/>
      <c r="B364" s="268"/>
      <c r="C364" s="23"/>
      <c r="D364" s="23"/>
      <c r="E364" s="268"/>
      <c r="F364" s="268"/>
      <c r="G364" s="23"/>
      <c r="H364" s="268"/>
      <c r="I364" s="268"/>
      <c r="J364" s="268"/>
      <c r="K364" s="268"/>
      <c r="L364" s="23"/>
      <c r="M364" s="23"/>
      <c r="N364" s="23"/>
    </row>
    <row r="365" spans="1:14">
      <c r="A365" s="268"/>
      <c r="B365" s="268"/>
      <c r="C365" s="23"/>
      <c r="D365" s="23"/>
      <c r="E365" s="268"/>
      <c r="F365" s="268"/>
      <c r="G365" s="23"/>
      <c r="H365" s="268"/>
      <c r="I365" s="268"/>
      <c r="J365" s="268"/>
      <c r="K365" s="268"/>
      <c r="L365" s="23"/>
      <c r="M365" s="23"/>
      <c r="N365" s="23"/>
    </row>
    <row r="366" spans="1:14">
      <c r="A366" s="268"/>
      <c r="B366" s="268"/>
      <c r="C366" s="23"/>
      <c r="D366" s="23"/>
      <c r="E366" s="268"/>
      <c r="F366" s="268"/>
      <c r="G366" s="23"/>
      <c r="H366" s="268"/>
      <c r="I366" s="268"/>
      <c r="J366" s="268"/>
      <c r="K366" s="268"/>
      <c r="L366" s="23"/>
      <c r="M366" s="23"/>
      <c r="N366" s="23"/>
    </row>
    <row r="367" spans="1:14">
      <c r="A367" s="268"/>
      <c r="B367" s="268"/>
      <c r="C367" s="23"/>
      <c r="D367" s="23"/>
      <c r="E367" s="268"/>
      <c r="F367" s="268"/>
      <c r="G367" s="23"/>
      <c r="H367" s="268"/>
      <c r="I367" s="268"/>
      <c r="J367" s="268"/>
      <c r="K367" s="268"/>
      <c r="L367" s="23"/>
      <c r="M367" s="23"/>
      <c r="N367" s="23"/>
    </row>
    <row r="368" spans="1:14">
      <c r="A368" s="268"/>
      <c r="B368" s="268"/>
      <c r="C368" s="23"/>
      <c r="D368" s="23"/>
      <c r="E368" s="268"/>
      <c r="F368" s="268"/>
      <c r="G368" s="23"/>
      <c r="H368" s="268"/>
      <c r="I368" s="268"/>
      <c r="J368" s="268"/>
      <c r="K368" s="268"/>
      <c r="L368" s="23"/>
      <c r="M368" s="23"/>
      <c r="N368" s="23"/>
    </row>
    <row r="369" spans="1:14">
      <c r="A369" s="268"/>
      <c r="B369" s="268"/>
      <c r="C369" s="23"/>
      <c r="D369" s="23"/>
      <c r="E369" s="268"/>
      <c r="F369" s="268"/>
      <c r="G369" s="23"/>
      <c r="H369" s="268"/>
      <c r="I369" s="268"/>
      <c r="J369" s="268"/>
      <c r="K369" s="268"/>
      <c r="L369" s="23"/>
      <c r="M369" s="23"/>
      <c r="N369" s="23"/>
    </row>
    <row r="370" spans="1:14">
      <c r="A370" s="268"/>
      <c r="B370" s="268"/>
      <c r="C370" s="23"/>
      <c r="D370" s="23"/>
      <c r="E370" s="268"/>
      <c r="F370" s="268"/>
      <c r="G370" s="23"/>
      <c r="H370" s="268"/>
      <c r="I370" s="268"/>
      <c r="J370" s="268"/>
      <c r="K370" s="268"/>
      <c r="L370" s="23"/>
      <c r="M370" s="23"/>
      <c r="N370" s="23"/>
    </row>
    <row r="371" spans="1:14">
      <c r="A371" s="268"/>
      <c r="B371" s="268"/>
      <c r="C371" s="23"/>
      <c r="D371" s="23"/>
      <c r="E371" s="268"/>
      <c r="F371" s="268"/>
      <c r="G371" s="23"/>
      <c r="H371" s="268"/>
      <c r="I371" s="268"/>
      <c r="J371" s="268"/>
      <c r="K371" s="268"/>
      <c r="L371" s="23"/>
      <c r="M371" s="23"/>
      <c r="N371" s="23"/>
    </row>
    <row r="372" spans="1:14">
      <c r="A372" s="268"/>
      <c r="B372" s="268"/>
      <c r="C372" s="23"/>
      <c r="D372" s="23"/>
      <c r="E372" s="268"/>
      <c r="F372" s="268"/>
      <c r="G372" s="23"/>
      <c r="H372" s="268"/>
      <c r="I372" s="268"/>
      <c r="J372" s="268"/>
      <c r="K372" s="268"/>
      <c r="L372" s="23"/>
      <c r="M372" s="23"/>
      <c r="N372" s="23"/>
    </row>
    <row r="373" spans="1:14">
      <c r="A373" s="268"/>
      <c r="B373" s="268"/>
      <c r="C373" s="23"/>
      <c r="D373" s="23"/>
      <c r="E373" s="268"/>
      <c r="F373" s="268"/>
      <c r="G373" s="23"/>
      <c r="H373" s="268"/>
      <c r="I373" s="268"/>
      <c r="J373" s="268"/>
      <c r="K373" s="268"/>
      <c r="L373" s="23"/>
      <c r="M373" s="23"/>
      <c r="N373" s="23"/>
    </row>
    <row r="374" spans="1:14">
      <c r="A374" s="268"/>
      <c r="B374" s="268"/>
      <c r="C374" s="23"/>
      <c r="D374" s="23"/>
      <c r="E374" s="268"/>
      <c r="F374" s="268"/>
      <c r="G374" s="23"/>
      <c r="H374" s="268"/>
      <c r="I374" s="268"/>
      <c r="J374" s="268"/>
      <c r="K374" s="268"/>
      <c r="L374" s="23"/>
      <c r="M374" s="23"/>
      <c r="N374" s="23"/>
    </row>
    <row r="375" spans="1:14">
      <c r="A375" s="268"/>
      <c r="B375" s="268"/>
      <c r="C375" s="23"/>
      <c r="D375" s="23"/>
      <c r="E375" s="268"/>
      <c r="F375" s="268"/>
      <c r="G375" s="23"/>
      <c r="H375" s="268"/>
      <c r="I375" s="268"/>
      <c r="J375" s="268"/>
      <c r="K375" s="268"/>
      <c r="L375" s="23"/>
      <c r="M375" s="23"/>
      <c r="N375" s="23"/>
    </row>
    <row r="376" spans="1:14">
      <c r="A376" s="268"/>
      <c r="B376" s="268"/>
      <c r="C376" s="23"/>
      <c r="D376" s="23"/>
      <c r="E376" s="268"/>
      <c r="F376" s="268"/>
      <c r="G376" s="23"/>
      <c r="H376" s="268"/>
      <c r="I376" s="268"/>
      <c r="J376" s="268"/>
      <c r="K376" s="268"/>
      <c r="L376" s="23"/>
      <c r="M376" s="23"/>
      <c r="N376" s="23"/>
    </row>
    <row r="377" spans="1:14">
      <c r="A377" s="268"/>
      <c r="B377" s="268"/>
      <c r="C377" s="23"/>
      <c r="D377" s="23"/>
      <c r="E377" s="268"/>
      <c r="F377" s="268"/>
      <c r="G377" s="23"/>
      <c r="H377" s="268"/>
      <c r="I377" s="268"/>
      <c r="J377" s="268"/>
      <c r="K377" s="268"/>
      <c r="L377" s="23"/>
      <c r="M377" s="23"/>
      <c r="N377" s="23"/>
    </row>
    <row r="378" spans="1:14">
      <c r="A378" s="268"/>
      <c r="B378" s="268"/>
      <c r="C378" s="23"/>
      <c r="D378" s="23"/>
      <c r="E378" s="268"/>
      <c r="F378" s="268"/>
      <c r="G378" s="23"/>
      <c r="H378" s="268"/>
      <c r="I378" s="268"/>
      <c r="J378" s="268"/>
      <c r="K378" s="268"/>
      <c r="L378" s="23"/>
      <c r="M378" s="23"/>
      <c r="N378" s="23"/>
    </row>
    <row r="379" spans="1:14">
      <c r="A379" s="268"/>
      <c r="B379" s="268"/>
      <c r="C379" s="23"/>
      <c r="D379" s="23"/>
      <c r="E379" s="268"/>
      <c r="F379" s="268"/>
      <c r="G379" s="23"/>
      <c r="H379" s="268"/>
      <c r="I379" s="268"/>
      <c r="J379" s="268"/>
      <c r="K379" s="268"/>
      <c r="L379" s="23"/>
      <c r="M379" s="23"/>
      <c r="N379" s="23"/>
    </row>
    <row r="380" spans="1:14">
      <c r="A380" s="268"/>
      <c r="B380" s="268"/>
      <c r="C380" s="23"/>
      <c r="D380" s="23"/>
      <c r="E380" s="268"/>
      <c r="F380" s="268"/>
      <c r="G380" s="23"/>
      <c r="H380" s="268"/>
      <c r="I380" s="268"/>
      <c r="J380" s="268"/>
      <c r="K380" s="268"/>
      <c r="L380" s="23"/>
      <c r="M380" s="23"/>
      <c r="N380" s="23"/>
    </row>
    <row r="381" spans="1:14">
      <c r="A381" s="268"/>
      <c r="B381" s="268"/>
      <c r="C381" s="23"/>
      <c r="D381" s="23"/>
      <c r="E381" s="268"/>
      <c r="F381" s="268"/>
      <c r="G381" s="23"/>
      <c r="H381" s="268"/>
      <c r="I381" s="268"/>
      <c r="J381" s="268"/>
      <c r="K381" s="268"/>
      <c r="L381" s="23"/>
      <c r="M381" s="23"/>
      <c r="N381" s="23"/>
    </row>
    <row r="382" spans="1:14">
      <c r="A382" s="268"/>
      <c r="B382" s="268"/>
      <c r="C382" s="23"/>
      <c r="D382" s="23"/>
      <c r="E382" s="268"/>
      <c r="F382" s="268"/>
      <c r="G382" s="23"/>
      <c r="H382" s="268"/>
      <c r="I382" s="268"/>
      <c r="J382" s="268"/>
      <c r="K382" s="268"/>
      <c r="L382" s="23"/>
      <c r="M382" s="23"/>
      <c r="N382" s="23"/>
    </row>
    <row r="383" spans="1:14">
      <c r="A383" s="268"/>
      <c r="B383" s="268"/>
      <c r="C383" s="23"/>
      <c r="D383" s="23"/>
      <c r="E383" s="268"/>
      <c r="F383" s="268"/>
      <c r="G383" s="23"/>
      <c r="H383" s="268"/>
      <c r="I383" s="268"/>
      <c r="J383" s="268"/>
      <c r="K383" s="268"/>
      <c r="L383" s="23"/>
      <c r="M383" s="23"/>
      <c r="N383" s="23"/>
    </row>
    <row r="384" spans="1:14">
      <c r="A384" s="268"/>
      <c r="B384" s="268"/>
      <c r="C384" s="23"/>
      <c r="D384" s="23"/>
      <c r="E384" s="268"/>
      <c r="F384" s="268"/>
      <c r="G384" s="23"/>
      <c r="H384" s="268"/>
      <c r="I384" s="268"/>
      <c r="J384" s="268"/>
      <c r="K384" s="268"/>
      <c r="L384" s="23"/>
      <c r="M384" s="23"/>
      <c r="N384" s="23"/>
    </row>
    <row r="385" spans="1:14">
      <c r="A385" s="268"/>
      <c r="B385" s="268"/>
      <c r="C385" s="23"/>
      <c r="D385" s="23"/>
      <c r="E385" s="268"/>
      <c r="F385" s="268"/>
      <c r="G385" s="23"/>
      <c r="H385" s="268"/>
      <c r="I385" s="268"/>
      <c r="J385" s="268"/>
      <c r="K385" s="268"/>
      <c r="L385" s="23"/>
      <c r="M385" s="23"/>
      <c r="N385" s="23"/>
    </row>
    <row r="386" spans="1:14">
      <c r="A386" s="268"/>
      <c r="B386" s="268"/>
      <c r="C386" s="23"/>
      <c r="D386" s="23"/>
      <c r="E386" s="268"/>
      <c r="F386" s="268"/>
      <c r="G386" s="23"/>
      <c r="H386" s="268"/>
      <c r="I386" s="268"/>
      <c r="J386" s="268"/>
      <c r="K386" s="268"/>
      <c r="L386" s="23"/>
      <c r="M386" s="23"/>
      <c r="N386" s="23"/>
    </row>
    <row r="387" spans="1:14">
      <c r="A387" s="268"/>
      <c r="B387" s="268"/>
      <c r="C387" s="23"/>
      <c r="D387" s="23"/>
      <c r="E387" s="268"/>
      <c r="F387" s="268"/>
      <c r="G387" s="23"/>
      <c r="H387" s="268"/>
      <c r="I387" s="268"/>
      <c r="J387" s="268"/>
      <c r="K387" s="268"/>
      <c r="L387" s="23"/>
      <c r="M387" s="23"/>
      <c r="N387" s="23"/>
    </row>
    <row r="388" spans="1:14">
      <c r="A388" s="268"/>
      <c r="B388" s="268"/>
      <c r="C388" s="23"/>
      <c r="D388" s="23"/>
      <c r="E388" s="268"/>
      <c r="F388" s="268"/>
      <c r="G388" s="23"/>
      <c r="H388" s="268"/>
      <c r="I388" s="268"/>
      <c r="J388" s="268"/>
      <c r="K388" s="268"/>
      <c r="L388" s="23"/>
      <c r="M388" s="23"/>
      <c r="N388" s="23"/>
    </row>
    <row r="389" spans="1:14">
      <c r="A389" s="268"/>
      <c r="B389" s="268"/>
      <c r="C389" s="23"/>
      <c r="D389" s="23"/>
      <c r="E389" s="268"/>
      <c r="F389" s="268"/>
      <c r="G389" s="23"/>
      <c r="H389" s="268"/>
      <c r="I389" s="268"/>
      <c r="J389" s="268"/>
      <c r="K389" s="268"/>
      <c r="L389" s="23"/>
      <c r="M389" s="23"/>
      <c r="N389" s="23"/>
    </row>
    <row r="390" spans="1:14">
      <c r="A390" s="268"/>
      <c r="B390" s="268"/>
      <c r="C390" s="23"/>
      <c r="D390" s="23"/>
      <c r="E390" s="268"/>
      <c r="F390" s="268"/>
      <c r="G390" s="23"/>
      <c r="H390" s="268"/>
      <c r="I390" s="268"/>
      <c r="J390" s="268"/>
      <c r="K390" s="268"/>
      <c r="L390" s="23"/>
      <c r="M390" s="23"/>
      <c r="N390" s="23"/>
    </row>
    <row r="391" spans="1:14">
      <c r="A391" s="268"/>
      <c r="B391" s="268"/>
      <c r="C391" s="23"/>
      <c r="D391" s="23"/>
      <c r="E391" s="268"/>
      <c r="F391" s="268"/>
      <c r="G391" s="23"/>
      <c r="H391" s="268"/>
      <c r="I391" s="268"/>
      <c r="J391" s="268"/>
      <c r="K391" s="268"/>
      <c r="L391" s="23"/>
      <c r="M391" s="23"/>
      <c r="N391" s="23"/>
    </row>
    <row r="392" spans="1:14">
      <c r="A392" s="268"/>
      <c r="B392" s="268"/>
      <c r="C392" s="23"/>
      <c r="D392" s="23"/>
      <c r="E392" s="268"/>
      <c r="F392" s="268"/>
      <c r="G392" s="23"/>
      <c r="H392" s="268"/>
      <c r="I392" s="268"/>
      <c r="J392" s="268"/>
      <c r="K392" s="268"/>
      <c r="L392" s="23"/>
      <c r="M392" s="23"/>
      <c r="N392" s="23"/>
    </row>
    <row r="393" spans="1:14">
      <c r="A393" s="268"/>
      <c r="B393" s="268"/>
      <c r="C393" s="23"/>
      <c r="D393" s="23"/>
      <c r="E393" s="268"/>
      <c r="F393" s="268"/>
      <c r="G393" s="23"/>
      <c r="H393" s="268"/>
      <c r="I393" s="268"/>
      <c r="J393" s="268"/>
      <c r="K393" s="268"/>
      <c r="L393" s="23"/>
      <c r="M393" s="23"/>
      <c r="N393" s="23"/>
    </row>
    <row r="394" spans="1:14">
      <c r="A394" s="268"/>
      <c r="B394" s="268"/>
      <c r="C394" s="23"/>
      <c r="D394" s="23"/>
      <c r="E394" s="268"/>
      <c r="F394" s="268"/>
      <c r="G394" s="23"/>
      <c r="H394" s="268"/>
      <c r="I394" s="268"/>
      <c r="J394" s="268"/>
      <c r="K394" s="268"/>
      <c r="L394" s="23"/>
      <c r="M394" s="23"/>
      <c r="N394" s="23"/>
    </row>
    <row r="395" spans="1:14">
      <c r="A395" s="268"/>
      <c r="B395" s="268"/>
      <c r="C395" s="23"/>
      <c r="D395" s="23"/>
      <c r="E395" s="268"/>
      <c r="F395" s="268"/>
      <c r="G395" s="23"/>
      <c r="H395" s="268"/>
      <c r="I395" s="268"/>
      <c r="J395" s="268"/>
      <c r="K395" s="268"/>
      <c r="L395" s="23"/>
      <c r="M395" s="23"/>
      <c r="N395" s="23"/>
    </row>
    <row r="396" spans="1:14">
      <c r="A396" s="268"/>
      <c r="B396" s="268"/>
      <c r="C396" s="23"/>
      <c r="D396" s="23"/>
      <c r="E396" s="268"/>
      <c r="F396" s="268"/>
      <c r="G396" s="23"/>
      <c r="H396" s="268"/>
      <c r="I396" s="268"/>
      <c r="J396" s="268"/>
      <c r="K396" s="268"/>
      <c r="L396" s="23"/>
      <c r="M396" s="23"/>
      <c r="N396" s="23"/>
    </row>
    <row r="397" spans="1:14">
      <c r="A397" s="268"/>
      <c r="B397" s="268"/>
      <c r="C397" s="23"/>
      <c r="D397" s="23"/>
      <c r="E397" s="268"/>
      <c r="F397" s="268"/>
      <c r="G397" s="23"/>
      <c r="H397" s="268"/>
      <c r="I397" s="268"/>
      <c r="J397" s="268"/>
      <c r="K397" s="268"/>
      <c r="L397" s="23"/>
      <c r="M397" s="23"/>
      <c r="N397" s="23"/>
    </row>
    <row r="398" spans="1:14">
      <c r="A398" s="268"/>
      <c r="B398" s="268"/>
      <c r="C398" s="23"/>
      <c r="D398" s="23"/>
      <c r="E398" s="268"/>
      <c r="F398" s="268"/>
      <c r="G398" s="23"/>
      <c r="H398" s="268"/>
      <c r="I398" s="268"/>
      <c r="J398" s="268"/>
      <c r="K398" s="268"/>
      <c r="L398" s="23"/>
      <c r="M398" s="23"/>
      <c r="N398" s="23"/>
    </row>
    <row r="399" spans="1:14">
      <c r="A399" s="268"/>
      <c r="B399" s="268"/>
      <c r="C399" s="23"/>
      <c r="D399" s="23"/>
      <c r="E399" s="268"/>
      <c r="F399" s="268"/>
      <c r="G399" s="23"/>
      <c r="H399" s="268"/>
      <c r="I399" s="268"/>
      <c r="J399" s="268"/>
      <c r="K399" s="268"/>
      <c r="L399" s="23"/>
      <c r="M399" s="23"/>
      <c r="N399" s="23"/>
    </row>
    <row r="400" spans="1:14">
      <c r="A400" s="268"/>
      <c r="B400" s="268"/>
      <c r="C400" s="23"/>
      <c r="D400" s="23"/>
      <c r="E400" s="268"/>
      <c r="F400" s="268"/>
      <c r="G400" s="23"/>
      <c r="H400" s="268"/>
      <c r="I400" s="268"/>
      <c r="J400" s="268"/>
      <c r="K400" s="268"/>
      <c r="L400" s="23"/>
      <c r="M400" s="23"/>
      <c r="N400" s="23"/>
    </row>
    <row r="401" spans="1:14">
      <c r="A401" s="268"/>
      <c r="B401" s="268"/>
      <c r="C401" s="23"/>
      <c r="D401" s="23"/>
      <c r="E401" s="268"/>
      <c r="F401" s="268"/>
      <c r="G401" s="23"/>
      <c r="H401" s="268"/>
      <c r="I401" s="268"/>
      <c r="J401" s="268"/>
      <c r="K401" s="268"/>
      <c r="L401" s="23"/>
      <c r="M401" s="23"/>
      <c r="N401" s="23"/>
    </row>
    <row r="402" spans="1:14">
      <c r="A402" s="268"/>
      <c r="B402" s="268"/>
      <c r="C402" s="23"/>
      <c r="D402" s="23"/>
      <c r="E402" s="268"/>
      <c r="F402" s="268"/>
      <c r="G402" s="23"/>
      <c r="H402" s="268"/>
      <c r="I402" s="268"/>
      <c r="J402" s="268"/>
      <c r="K402" s="268"/>
      <c r="L402" s="23"/>
      <c r="M402" s="23"/>
      <c r="N402" s="23"/>
    </row>
    <row r="403" spans="1:14">
      <c r="A403" s="268"/>
      <c r="B403" s="268"/>
      <c r="C403" s="23"/>
      <c r="D403" s="23"/>
      <c r="E403" s="268"/>
      <c r="F403" s="268"/>
      <c r="G403" s="23"/>
      <c r="H403" s="268"/>
      <c r="I403" s="268"/>
      <c r="J403" s="268"/>
      <c r="K403" s="268"/>
      <c r="L403" s="23"/>
      <c r="M403" s="23"/>
      <c r="N403" s="23"/>
    </row>
    <row r="404" spans="1:14">
      <c r="A404" s="268"/>
      <c r="B404" s="268"/>
      <c r="C404" s="23"/>
      <c r="D404" s="23"/>
      <c r="E404" s="268"/>
      <c r="F404" s="268"/>
      <c r="G404" s="23"/>
      <c r="H404" s="268"/>
      <c r="I404" s="268"/>
      <c r="J404" s="268"/>
      <c r="K404" s="268"/>
      <c r="L404" s="23"/>
      <c r="M404" s="23"/>
      <c r="N404" s="23"/>
    </row>
    <row r="405" spans="1:14">
      <c r="A405" s="268"/>
      <c r="B405" s="268"/>
      <c r="C405" s="23"/>
      <c r="D405" s="23"/>
      <c r="E405" s="268"/>
      <c r="F405" s="268"/>
      <c r="G405" s="23"/>
      <c r="H405" s="268"/>
      <c r="I405" s="268"/>
      <c r="J405" s="268"/>
      <c r="K405" s="268"/>
      <c r="L405" s="23"/>
      <c r="M405" s="23"/>
      <c r="N405" s="23"/>
    </row>
    <row r="406" spans="1:14">
      <c r="A406" s="268"/>
      <c r="B406" s="268"/>
      <c r="C406" s="23"/>
      <c r="D406" s="23"/>
      <c r="E406" s="268"/>
      <c r="F406" s="268"/>
      <c r="G406" s="23"/>
      <c r="H406" s="268"/>
      <c r="I406" s="268"/>
      <c r="J406" s="268"/>
      <c r="K406" s="268"/>
      <c r="L406" s="23"/>
      <c r="M406" s="23"/>
      <c r="N406" s="23"/>
    </row>
    <row r="407" spans="1:14">
      <c r="A407" s="268"/>
      <c r="B407" s="268"/>
      <c r="C407" s="23"/>
      <c r="D407" s="23"/>
      <c r="E407" s="268"/>
      <c r="F407" s="268"/>
      <c r="G407" s="23"/>
      <c r="H407" s="268"/>
      <c r="I407" s="268"/>
      <c r="J407" s="268"/>
      <c r="K407" s="268"/>
      <c r="L407" s="23"/>
      <c r="M407" s="23"/>
      <c r="N407" s="23"/>
    </row>
    <row r="408" spans="1:14">
      <c r="A408" s="268"/>
      <c r="B408" s="268"/>
      <c r="C408" s="23"/>
      <c r="D408" s="23"/>
      <c r="E408" s="268"/>
      <c r="F408" s="268"/>
      <c r="G408" s="23"/>
      <c r="H408" s="268"/>
      <c r="I408" s="268"/>
      <c r="J408" s="268"/>
      <c r="K408" s="268"/>
      <c r="L408" s="23"/>
      <c r="M408" s="23"/>
      <c r="N408" s="23"/>
    </row>
    <row r="409" spans="1:14">
      <c r="A409" s="268"/>
      <c r="B409" s="268"/>
      <c r="C409" s="23"/>
      <c r="D409" s="23"/>
      <c r="E409" s="268"/>
      <c r="F409" s="268"/>
      <c r="G409" s="23"/>
      <c r="H409" s="268"/>
      <c r="I409" s="268"/>
      <c r="J409" s="268"/>
      <c r="K409" s="268"/>
      <c r="L409" s="23"/>
      <c r="M409" s="23"/>
      <c r="N409" s="23"/>
    </row>
    <row r="410" spans="1:14">
      <c r="A410" s="268"/>
      <c r="B410" s="268"/>
      <c r="C410" s="23"/>
      <c r="D410" s="23"/>
      <c r="E410" s="268"/>
      <c r="F410" s="268"/>
      <c r="G410" s="23"/>
      <c r="H410" s="268"/>
      <c r="I410" s="268"/>
      <c r="J410" s="268"/>
      <c r="K410" s="268"/>
      <c r="L410" s="23"/>
      <c r="M410" s="23"/>
      <c r="N410" s="23"/>
    </row>
    <row r="411" spans="1:14">
      <c r="A411" s="268"/>
      <c r="B411" s="268"/>
      <c r="C411" s="23"/>
      <c r="D411" s="23"/>
      <c r="E411" s="268"/>
      <c r="F411" s="268"/>
      <c r="G411" s="23"/>
      <c r="H411" s="268"/>
      <c r="I411" s="268"/>
      <c r="J411" s="268"/>
      <c r="K411" s="268"/>
      <c r="L411" s="23"/>
      <c r="M411" s="23"/>
      <c r="N411" s="23"/>
    </row>
    <row r="412" spans="1:14">
      <c r="A412" s="268"/>
      <c r="B412" s="268"/>
      <c r="C412" s="23"/>
      <c r="D412" s="23"/>
      <c r="E412" s="268"/>
      <c r="F412" s="268"/>
      <c r="G412" s="23"/>
      <c r="H412" s="268"/>
      <c r="I412" s="268"/>
      <c r="J412" s="268"/>
      <c r="K412" s="268"/>
      <c r="L412" s="23"/>
      <c r="M412" s="23"/>
      <c r="N412" s="23"/>
    </row>
    <row r="413" spans="1:14">
      <c r="A413" s="268"/>
      <c r="B413" s="268"/>
      <c r="C413" s="23"/>
      <c r="D413" s="23"/>
      <c r="E413" s="268"/>
      <c r="F413" s="268"/>
      <c r="G413" s="23"/>
      <c r="H413" s="268"/>
      <c r="I413" s="268"/>
      <c r="J413" s="268"/>
      <c r="K413" s="268"/>
      <c r="L413" s="23"/>
      <c r="M413" s="23"/>
      <c r="N413" s="23"/>
    </row>
    <row r="414" spans="1:14">
      <c r="A414" s="268"/>
      <c r="B414" s="268"/>
      <c r="C414" s="23"/>
      <c r="D414" s="23"/>
      <c r="E414" s="268"/>
      <c r="F414" s="268"/>
      <c r="G414" s="23"/>
      <c r="H414" s="268"/>
      <c r="I414" s="268"/>
      <c r="J414" s="268"/>
      <c r="K414" s="268"/>
      <c r="L414" s="23"/>
      <c r="M414" s="23"/>
      <c r="N414" s="23"/>
    </row>
    <row r="415" spans="1:14">
      <c r="A415" s="268"/>
      <c r="B415" s="268"/>
      <c r="C415" s="23"/>
      <c r="D415" s="23"/>
      <c r="E415" s="268"/>
      <c r="F415" s="268"/>
      <c r="G415" s="23"/>
      <c r="H415" s="268"/>
      <c r="I415" s="268"/>
      <c r="J415" s="268"/>
      <c r="K415" s="268"/>
      <c r="L415" s="23"/>
      <c r="M415" s="23"/>
      <c r="N415" s="23"/>
    </row>
    <row r="416" spans="1:14">
      <c r="A416" s="268"/>
      <c r="B416" s="268"/>
      <c r="C416" s="23"/>
      <c r="D416" s="23"/>
      <c r="E416" s="268"/>
      <c r="F416" s="268"/>
      <c r="G416" s="23"/>
      <c r="H416" s="268"/>
      <c r="I416" s="268"/>
      <c r="J416" s="268"/>
      <c r="K416" s="268"/>
      <c r="L416" s="23"/>
      <c r="M416" s="23"/>
      <c r="N416" s="23"/>
    </row>
    <row r="417" spans="1:14">
      <c r="A417" s="268"/>
      <c r="B417" s="268"/>
      <c r="C417" s="23"/>
      <c r="D417" s="23"/>
      <c r="E417" s="268"/>
      <c r="F417" s="268"/>
      <c r="G417" s="23"/>
      <c r="H417" s="268"/>
      <c r="I417" s="268"/>
      <c r="J417" s="268"/>
      <c r="K417" s="268"/>
      <c r="L417" s="23"/>
      <c r="M417" s="23"/>
      <c r="N417" s="23"/>
    </row>
    <row r="418" spans="1:14">
      <c r="A418" s="268"/>
      <c r="B418" s="268"/>
      <c r="C418" s="23"/>
      <c r="D418" s="23"/>
      <c r="E418" s="268"/>
      <c r="F418" s="268"/>
      <c r="G418" s="23"/>
      <c r="H418" s="268"/>
      <c r="I418" s="268"/>
      <c r="J418" s="268"/>
      <c r="K418" s="268"/>
      <c r="L418" s="23"/>
      <c r="M418" s="23"/>
      <c r="N418" s="23"/>
    </row>
    <row r="419" spans="1:14">
      <c r="A419" s="268"/>
      <c r="B419" s="268"/>
      <c r="C419" s="23"/>
      <c r="D419" s="23"/>
      <c r="E419" s="268"/>
      <c r="F419" s="268"/>
      <c r="G419" s="23"/>
      <c r="H419" s="268"/>
      <c r="I419" s="268"/>
      <c r="J419" s="268"/>
      <c r="K419" s="268"/>
      <c r="L419" s="23"/>
      <c r="M419" s="23"/>
      <c r="N419" s="23"/>
    </row>
    <row r="420" spans="1:14">
      <c r="A420" s="268"/>
      <c r="B420" s="268"/>
      <c r="C420" s="23"/>
      <c r="D420" s="23"/>
      <c r="E420" s="268"/>
      <c r="F420" s="268"/>
      <c r="G420" s="23"/>
      <c r="H420" s="268"/>
      <c r="I420" s="268"/>
      <c r="J420" s="268"/>
      <c r="K420" s="268"/>
      <c r="L420" s="23"/>
      <c r="M420" s="23"/>
      <c r="N420" s="23"/>
    </row>
    <row r="421" spans="1:14">
      <c r="A421" s="268"/>
      <c r="B421" s="268"/>
      <c r="C421" s="23"/>
      <c r="D421" s="23"/>
      <c r="E421" s="268"/>
      <c r="F421" s="268"/>
      <c r="G421" s="23"/>
      <c r="H421" s="268"/>
      <c r="I421" s="268"/>
      <c r="J421" s="268"/>
      <c r="K421" s="268"/>
      <c r="L421" s="23"/>
      <c r="M421" s="23"/>
      <c r="N421" s="23"/>
    </row>
    <row r="422" spans="1:14">
      <c r="A422" s="268"/>
      <c r="B422" s="268"/>
      <c r="C422" s="23"/>
      <c r="D422" s="23"/>
      <c r="E422" s="268"/>
      <c r="F422" s="268"/>
      <c r="G422" s="23"/>
      <c r="H422" s="268"/>
      <c r="I422" s="268"/>
      <c r="J422" s="268"/>
      <c r="K422" s="268"/>
      <c r="L422" s="23"/>
      <c r="M422" s="23"/>
      <c r="N422" s="23"/>
    </row>
    <row r="423" spans="1:14">
      <c r="A423" s="268"/>
      <c r="B423" s="268"/>
      <c r="C423" s="23"/>
      <c r="D423" s="23"/>
      <c r="E423" s="268"/>
      <c r="F423" s="268"/>
      <c r="G423" s="23"/>
      <c r="H423" s="268"/>
      <c r="I423" s="268"/>
      <c r="J423" s="268"/>
      <c r="K423" s="268"/>
      <c r="L423" s="23"/>
      <c r="M423" s="23"/>
      <c r="N423" s="23"/>
    </row>
    <row r="424" spans="1:14">
      <c r="A424" s="268"/>
      <c r="B424" s="268"/>
      <c r="C424" s="23"/>
      <c r="D424" s="23"/>
      <c r="E424" s="268"/>
      <c r="F424" s="268"/>
      <c r="G424" s="23"/>
      <c r="H424" s="268"/>
      <c r="I424" s="268"/>
      <c r="J424" s="268"/>
      <c r="K424" s="268"/>
      <c r="L424" s="23"/>
      <c r="M424" s="23"/>
      <c r="N424" s="23"/>
    </row>
    <row r="425" spans="1:14">
      <c r="A425" s="268"/>
      <c r="B425" s="268"/>
      <c r="C425" s="23"/>
      <c r="D425" s="23"/>
      <c r="E425" s="268"/>
      <c r="F425" s="268"/>
      <c r="G425" s="23"/>
      <c r="H425" s="268"/>
      <c r="I425" s="268"/>
      <c r="J425" s="268"/>
      <c r="K425" s="268"/>
      <c r="L425" s="23"/>
      <c r="M425" s="23"/>
      <c r="N425" s="23"/>
    </row>
    <row r="426" spans="1:14">
      <c r="A426" s="268"/>
      <c r="B426" s="268"/>
      <c r="C426" s="23"/>
      <c r="D426" s="23"/>
      <c r="E426" s="268"/>
      <c r="F426" s="268"/>
      <c r="G426" s="23"/>
      <c r="H426" s="268"/>
      <c r="I426" s="268"/>
      <c r="J426" s="268"/>
      <c r="K426" s="268"/>
      <c r="L426" s="23"/>
      <c r="M426" s="23"/>
      <c r="N426" s="23"/>
    </row>
    <row r="427" spans="1:14">
      <c r="A427" s="268"/>
      <c r="B427" s="268"/>
      <c r="C427" s="23"/>
      <c r="D427" s="23"/>
      <c r="E427" s="268"/>
      <c r="F427" s="268"/>
      <c r="G427" s="23"/>
      <c r="H427" s="268"/>
      <c r="I427" s="268"/>
      <c r="J427" s="268"/>
      <c r="K427" s="268"/>
      <c r="L427" s="23"/>
      <c r="M427" s="23"/>
      <c r="N427" s="23"/>
    </row>
    <row r="428" spans="1:14">
      <c r="A428" s="268"/>
      <c r="B428" s="268"/>
      <c r="C428" s="23"/>
      <c r="D428" s="23"/>
      <c r="E428" s="268"/>
      <c r="F428" s="268"/>
      <c r="G428" s="23"/>
      <c r="H428" s="268"/>
      <c r="I428" s="268"/>
      <c r="J428" s="268"/>
      <c r="K428" s="268"/>
      <c r="L428" s="23"/>
      <c r="M428" s="23"/>
      <c r="N428" s="23"/>
    </row>
    <row r="429" spans="1:14">
      <c r="A429" s="268"/>
      <c r="B429" s="268"/>
      <c r="C429" s="23"/>
      <c r="D429" s="23"/>
      <c r="E429" s="268"/>
      <c r="F429" s="268"/>
      <c r="G429" s="23"/>
      <c r="H429" s="268"/>
      <c r="I429" s="268"/>
      <c r="J429" s="268"/>
      <c r="K429" s="268"/>
      <c r="L429" s="23"/>
      <c r="M429" s="23"/>
      <c r="N429" s="23"/>
    </row>
    <row r="430" spans="1:14">
      <c r="A430" s="268"/>
      <c r="B430" s="268"/>
      <c r="C430" s="23"/>
      <c r="D430" s="23"/>
      <c r="E430" s="268"/>
      <c r="F430" s="268"/>
      <c r="G430" s="23"/>
      <c r="H430" s="268"/>
      <c r="I430" s="268"/>
      <c r="J430" s="268"/>
      <c r="K430" s="268"/>
      <c r="L430" s="23"/>
      <c r="M430" s="23"/>
      <c r="N430" s="23"/>
    </row>
    <row r="431" spans="1:14">
      <c r="A431" s="268"/>
      <c r="B431" s="268"/>
      <c r="C431" s="23"/>
      <c r="D431" s="23"/>
      <c r="E431" s="268"/>
      <c r="F431" s="268"/>
      <c r="G431" s="23"/>
      <c r="H431" s="268"/>
      <c r="I431" s="268"/>
      <c r="J431" s="268"/>
      <c r="K431" s="268"/>
      <c r="L431" s="23"/>
      <c r="M431" s="23"/>
      <c r="N431" s="23"/>
    </row>
    <row r="432" spans="1:14">
      <c r="A432" s="268"/>
      <c r="B432" s="268"/>
      <c r="C432" s="23"/>
      <c r="D432" s="23"/>
      <c r="E432" s="268"/>
      <c r="F432" s="268"/>
      <c r="G432" s="23"/>
      <c r="H432" s="268"/>
      <c r="I432" s="268"/>
      <c r="J432" s="268"/>
      <c r="K432" s="268"/>
      <c r="L432" s="23"/>
      <c r="M432" s="23"/>
      <c r="N432" s="23"/>
    </row>
    <row r="433" spans="1:14">
      <c r="A433" s="268"/>
      <c r="B433" s="268"/>
      <c r="C433" s="23"/>
      <c r="D433" s="23"/>
      <c r="E433" s="268"/>
      <c r="F433" s="268"/>
      <c r="G433" s="23"/>
      <c r="H433" s="268"/>
      <c r="I433" s="268"/>
      <c r="J433" s="268"/>
      <c r="K433" s="268"/>
      <c r="L433" s="23"/>
      <c r="M433" s="23"/>
      <c r="N433" s="23"/>
    </row>
    <row r="434" spans="1:14">
      <c r="A434" s="268"/>
      <c r="B434" s="268"/>
      <c r="C434" s="23"/>
      <c r="D434" s="23"/>
      <c r="E434" s="268"/>
      <c r="F434" s="268"/>
      <c r="G434" s="23"/>
      <c r="H434" s="268"/>
      <c r="I434" s="268"/>
      <c r="J434" s="268"/>
      <c r="K434" s="268"/>
      <c r="L434" s="23"/>
      <c r="M434" s="23"/>
      <c r="N434" s="23"/>
    </row>
    <row r="435" spans="1:14">
      <c r="A435" s="268"/>
      <c r="B435" s="268"/>
      <c r="C435" s="23"/>
      <c r="D435" s="23"/>
      <c r="E435" s="268"/>
      <c r="F435" s="268"/>
      <c r="G435" s="23"/>
      <c r="H435" s="268"/>
      <c r="I435" s="268"/>
      <c r="J435" s="268"/>
      <c r="K435" s="268"/>
      <c r="L435" s="23"/>
      <c r="M435" s="23"/>
      <c r="N435" s="23"/>
    </row>
    <row r="436" spans="1:14">
      <c r="A436" s="268"/>
      <c r="B436" s="268"/>
      <c r="C436" s="23"/>
      <c r="D436" s="23"/>
      <c r="E436" s="268"/>
      <c r="F436" s="268"/>
      <c r="G436" s="23"/>
      <c r="H436" s="268"/>
      <c r="I436" s="268"/>
      <c r="J436" s="268"/>
      <c r="K436" s="268"/>
      <c r="L436" s="23"/>
      <c r="M436" s="23"/>
      <c r="N436" s="23"/>
    </row>
    <row r="437" spans="1:14">
      <c r="A437" s="268"/>
      <c r="B437" s="268"/>
      <c r="C437" s="23"/>
      <c r="D437" s="23"/>
      <c r="E437" s="268"/>
      <c r="F437" s="268"/>
      <c r="G437" s="23"/>
      <c r="H437" s="268"/>
      <c r="I437" s="268"/>
      <c r="J437" s="268"/>
      <c r="K437" s="268"/>
      <c r="L437" s="23"/>
      <c r="M437" s="23"/>
      <c r="N437" s="23"/>
    </row>
    <row r="438" spans="1:14">
      <c r="A438" s="268"/>
      <c r="B438" s="268"/>
      <c r="C438" s="23"/>
      <c r="D438" s="23"/>
      <c r="E438" s="268"/>
      <c r="F438" s="268"/>
      <c r="G438" s="23"/>
      <c r="H438" s="268"/>
      <c r="I438" s="268"/>
      <c r="J438" s="268"/>
      <c r="K438" s="268"/>
      <c r="L438" s="23"/>
      <c r="M438" s="23"/>
      <c r="N438" s="23"/>
    </row>
    <row r="439" spans="1:14">
      <c r="A439" s="268"/>
      <c r="B439" s="268"/>
      <c r="C439" s="23"/>
      <c r="D439" s="23"/>
      <c r="E439" s="268"/>
      <c r="F439" s="268"/>
      <c r="G439" s="23"/>
      <c r="H439" s="268"/>
      <c r="I439" s="268"/>
      <c r="J439" s="268"/>
      <c r="K439" s="268"/>
      <c r="L439" s="23"/>
      <c r="M439" s="23"/>
      <c r="N439" s="23"/>
    </row>
    <row r="440" spans="1:14">
      <c r="A440" s="268"/>
      <c r="B440" s="268"/>
      <c r="C440" s="23"/>
      <c r="D440" s="23"/>
      <c r="E440" s="268"/>
      <c r="F440" s="268"/>
      <c r="G440" s="23"/>
      <c r="H440" s="268"/>
      <c r="I440" s="268"/>
      <c r="J440" s="268"/>
      <c r="K440" s="268"/>
      <c r="L440" s="23"/>
      <c r="M440" s="23"/>
      <c r="N440" s="23"/>
    </row>
    <row r="441" spans="1:14">
      <c r="A441" s="268"/>
      <c r="B441" s="268"/>
      <c r="C441" s="23"/>
      <c r="D441" s="23"/>
      <c r="E441" s="268"/>
      <c r="F441" s="268"/>
      <c r="G441" s="23"/>
      <c r="H441" s="268"/>
      <c r="I441" s="268"/>
      <c r="J441" s="268"/>
      <c r="K441" s="268"/>
      <c r="L441" s="23"/>
      <c r="M441" s="23"/>
      <c r="N441" s="23"/>
    </row>
    <row r="442" spans="1:14">
      <c r="A442" s="268"/>
      <c r="B442" s="268"/>
      <c r="C442" s="23"/>
      <c r="D442" s="23"/>
      <c r="E442" s="268"/>
      <c r="F442" s="268"/>
      <c r="G442" s="23"/>
      <c r="H442" s="268"/>
      <c r="I442" s="268"/>
      <c r="J442" s="268"/>
      <c r="K442" s="268"/>
      <c r="L442" s="23"/>
      <c r="M442" s="23"/>
      <c r="N442" s="23"/>
    </row>
    <row r="443" spans="1:14">
      <c r="A443" s="268"/>
      <c r="B443" s="268"/>
      <c r="C443" s="23"/>
      <c r="D443" s="23"/>
      <c r="E443" s="268"/>
      <c r="F443" s="268"/>
      <c r="G443" s="23"/>
      <c r="H443" s="268"/>
      <c r="I443" s="268"/>
      <c r="J443" s="268"/>
      <c r="K443" s="268"/>
      <c r="L443" s="23"/>
      <c r="M443" s="23"/>
      <c r="N443" s="23"/>
    </row>
    <row r="444" spans="1:14">
      <c r="A444" s="268"/>
      <c r="B444" s="268"/>
      <c r="C444" s="23"/>
      <c r="D444" s="23"/>
      <c r="E444" s="268"/>
      <c r="F444" s="268"/>
      <c r="G444" s="23"/>
      <c r="H444" s="268"/>
      <c r="I444" s="268"/>
      <c r="J444" s="268"/>
      <c r="K444" s="268"/>
      <c r="L444" s="23"/>
      <c r="M444" s="23"/>
      <c r="N444" s="23"/>
    </row>
    <row r="445" spans="1:14">
      <c r="A445" s="268"/>
      <c r="B445" s="268"/>
      <c r="C445" s="23"/>
      <c r="D445" s="23"/>
      <c r="E445" s="268"/>
      <c r="F445" s="268"/>
      <c r="G445" s="23"/>
      <c r="H445" s="268"/>
      <c r="I445" s="268"/>
      <c r="J445" s="268"/>
      <c r="K445" s="268"/>
      <c r="L445" s="23"/>
      <c r="M445" s="23"/>
      <c r="N445" s="23"/>
    </row>
    <row r="446" spans="1:14">
      <c r="A446" s="268"/>
      <c r="B446" s="268"/>
      <c r="C446" s="23"/>
      <c r="D446" s="23"/>
      <c r="E446" s="268"/>
      <c r="F446" s="268"/>
      <c r="G446" s="23"/>
      <c r="H446" s="268"/>
      <c r="I446" s="268"/>
      <c r="J446" s="268"/>
      <c r="K446" s="268"/>
      <c r="L446" s="23"/>
      <c r="M446" s="23"/>
      <c r="N446" s="23"/>
    </row>
    <row r="447" spans="1:14">
      <c r="A447" s="268"/>
      <c r="B447" s="268"/>
      <c r="C447" s="23"/>
      <c r="D447" s="23"/>
      <c r="E447" s="268"/>
      <c r="F447" s="268"/>
      <c r="G447" s="23"/>
      <c r="H447" s="268"/>
      <c r="I447" s="268"/>
      <c r="J447" s="268"/>
      <c r="K447" s="268"/>
      <c r="L447" s="23"/>
      <c r="M447" s="23"/>
      <c r="N447" s="23"/>
    </row>
    <row r="448" spans="1:14">
      <c r="A448" s="268"/>
      <c r="B448" s="268"/>
      <c r="C448" s="23"/>
      <c r="D448" s="23"/>
      <c r="E448" s="268"/>
      <c r="F448" s="268"/>
      <c r="G448" s="23"/>
      <c r="H448" s="268"/>
      <c r="I448" s="268"/>
      <c r="J448" s="268"/>
      <c r="K448" s="268"/>
      <c r="L448" s="23"/>
      <c r="M448" s="23"/>
      <c r="N448" s="23"/>
    </row>
    <row r="449" spans="1:14">
      <c r="A449" s="268"/>
      <c r="B449" s="268"/>
      <c r="C449" s="23"/>
      <c r="D449" s="23"/>
      <c r="E449" s="268"/>
      <c r="F449" s="268"/>
      <c r="G449" s="23"/>
      <c r="H449" s="268"/>
      <c r="I449" s="268"/>
      <c r="J449" s="268"/>
      <c r="K449" s="268"/>
      <c r="L449" s="23"/>
      <c r="M449" s="23"/>
      <c r="N449" s="23"/>
    </row>
    <row r="450" spans="1:14">
      <c r="A450" s="268"/>
      <c r="B450" s="268"/>
      <c r="C450" s="23"/>
      <c r="D450" s="23"/>
      <c r="E450" s="268"/>
      <c r="F450" s="268"/>
      <c r="G450" s="23"/>
      <c r="H450" s="268"/>
      <c r="I450" s="268"/>
      <c r="J450" s="268"/>
      <c r="K450" s="268"/>
      <c r="L450" s="23"/>
      <c r="M450" s="23"/>
      <c r="N450" s="23"/>
    </row>
    <row r="451" spans="1:14">
      <c r="A451" s="268"/>
      <c r="B451" s="268"/>
      <c r="C451" s="23"/>
      <c r="D451" s="23"/>
      <c r="E451" s="268"/>
      <c r="F451" s="268"/>
      <c r="G451" s="23"/>
      <c r="H451" s="268"/>
      <c r="I451" s="268"/>
      <c r="J451" s="268"/>
      <c r="K451" s="268"/>
      <c r="L451" s="23"/>
      <c r="M451" s="23"/>
      <c r="N451" s="23"/>
    </row>
    <row r="452" spans="1:14">
      <c r="A452" s="268"/>
      <c r="B452" s="268"/>
      <c r="C452" s="23"/>
      <c r="D452" s="23"/>
      <c r="E452" s="268"/>
      <c r="F452" s="268"/>
      <c r="G452" s="23"/>
      <c r="H452" s="268"/>
      <c r="I452" s="268"/>
      <c r="J452" s="268"/>
      <c r="K452" s="268"/>
      <c r="L452" s="23"/>
      <c r="M452" s="23"/>
      <c r="N452" s="23"/>
    </row>
    <row r="453" spans="1:14">
      <c r="A453" s="268"/>
      <c r="B453" s="268"/>
      <c r="C453" s="23"/>
      <c r="D453" s="23"/>
      <c r="E453" s="268"/>
      <c r="F453" s="268"/>
      <c r="G453" s="23"/>
      <c r="H453" s="268"/>
      <c r="I453" s="268"/>
      <c r="J453" s="268"/>
      <c r="K453" s="268"/>
      <c r="L453" s="23"/>
      <c r="M453" s="23"/>
      <c r="N453" s="23"/>
    </row>
    <row r="454" spans="1:14">
      <c r="A454" s="268"/>
      <c r="B454" s="268"/>
      <c r="C454" s="23"/>
      <c r="D454" s="23"/>
      <c r="E454" s="268"/>
      <c r="F454" s="268"/>
      <c r="G454" s="23"/>
      <c r="H454" s="268"/>
      <c r="I454" s="268"/>
      <c r="J454" s="268"/>
      <c r="K454" s="268"/>
      <c r="L454" s="23"/>
      <c r="M454" s="23"/>
      <c r="N454" s="23"/>
    </row>
    <row r="455" spans="1:14">
      <c r="A455" s="268"/>
      <c r="B455" s="268"/>
      <c r="C455" s="23"/>
      <c r="D455" s="23"/>
      <c r="E455" s="268"/>
      <c r="F455" s="268"/>
      <c r="G455" s="23"/>
      <c r="H455" s="268"/>
      <c r="I455" s="268"/>
      <c r="J455" s="268"/>
      <c r="K455" s="268"/>
      <c r="L455" s="23"/>
      <c r="M455" s="23"/>
      <c r="N455" s="23"/>
    </row>
    <row r="456" spans="1:14">
      <c r="A456" s="268"/>
      <c r="B456" s="268"/>
      <c r="C456" s="23"/>
      <c r="D456" s="23"/>
      <c r="E456" s="268"/>
      <c r="F456" s="268"/>
      <c r="G456" s="23"/>
      <c r="H456" s="268"/>
      <c r="I456" s="268"/>
      <c r="J456" s="268"/>
      <c r="K456" s="268"/>
      <c r="L456" s="23"/>
      <c r="M456" s="23"/>
      <c r="N456" s="23"/>
    </row>
    <row r="457" spans="1:14">
      <c r="A457" s="268"/>
      <c r="B457" s="268"/>
      <c r="C457" s="23"/>
      <c r="D457" s="23"/>
      <c r="E457" s="268"/>
      <c r="F457" s="268"/>
      <c r="G457" s="23"/>
      <c r="H457" s="268"/>
      <c r="I457" s="268"/>
      <c r="J457" s="268"/>
      <c r="K457" s="268"/>
      <c r="L457" s="23"/>
      <c r="M457" s="23"/>
      <c r="N457" s="23"/>
    </row>
    <row r="458" spans="1:14">
      <c r="A458" s="268"/>
      <c r="B458" s="268"/>
      <c r="C458" s="23"/>
      <c r="D458" s="23"/>
      <c r="E458" s="268"/>
      <c r="F458" s="268"/>
      <c r="G458" s="23"/>
      <c r="H458" s="268"/>
      <c r="I458" s="268"/>
      <c r="J458" s="268"/>
      <c r="K458" s="268"/>
      <c r="L458" s="23"/>
      <c r="M458" s="23"/>
      <c r="N458" s="23"/>
    </row>
    <row r="459" spans="1:14">
      <c r="A459" s="268"/>
      <c r="B459" s="268"/>
      <c r="C459" s="23"/>
      <c r="D459" s="23"/>
      <c r="E459" s="268"/>
      <c r="F459" s="268"/>
      <c r="G459" s="23"/>
      <c r="H459" s="268"/>
      <c r="I459" s="268"/>
      <c r="J459" s="268"/>
      <c r="K459" s="268"/>
      <c r="L459" s="23"/>
      <c r="M459" s="23"/>
      <c r="N459" s="23"/>
    </row>
    <row r="460" spans="1:14">
      <c r="A460" s="268"/>
      <c r="B460" s="268"/>
      <c r="C460" s="23"/>
      <c r="D460" s="23"/>
      <c r="E460" s="268"/>
      <c r="F460" s="268"/>
      <c r="G460" s="23"/>
      <c r="H460" s="268"/>
      <c r="I460" s="268"/>
      <c r="J460" s="268"/>
      <c r="K460" s="268"/>
      <c r="L460" s="23"/>
      <c r="M460" s="23"/>
      <c r="N460" s="23"/>
    </row>
    <row r="461" spans="1:14">
      <c r="A461" s="268"/>
      <c r="B461" s="268"/>
      <c r="C461" s="23"/>
      <c r="D461" s="23"/>
      <c r="E461" s="268"/>
      <c r="F461" s="268"/>
      <c r="G461" s="23"/>
      <c r="H461" s="268"/>
      <c r="I461" s="268"/>
      <c r="J461" s="268"/>
      <c r="K461" s="268"/>
      <c r="L461" s="23"/>
      <c r="M461" s="23"/>
      <c r="N461" s="23"/>
    </row>
    <row r="462" spans="1:14">
      <c r="A462" s="268"/>
      <c r="B462" s="268"/>
      <c r="C462" s="23"/>
      <c r="D462" s="23"/>
      <c r="E462" s="268"/>
      <c r="F462" s="268"/>
      <c r="G462" s="23"/>
      <c r="H462" s="268"/>
      <c r="I462" s="268"/>
      <c r="J462" s="268"/>
      <c r="K462" s="268"/>
      <c r="L462" s="23"/>
      <c r="M462" s="23"/>
      <c r="N462" s="23"/>
    </row>
    <row r="463" spans="1:14">
      <c r="A463" s="268"/>
      <c r="B463" s="268"/>
      <c r="C463" s="23"/>
      <c r="D463" s="23"/>
      <c r="E463" s="268"/>
      <c r="F463" s="268"/>
      <c r="G463" s="23"/>
      <c r="H463" s="268"/>
      <c r="I463" s="268"/>
      <c r="J463" s="268"/>
      <c r="K463" s="268"/>
      <c r="L463" s="23"/>
      <c r="M463" s="23"/>
      <c r="N463" s="23"/>
    </row>
    <row r="464" spans="1:14">
      <c r="A464" s="268"/>
      <c r="B464" s="268"/>
      <c r="C464" s="23"/>
      <c r="D464" s="23"/>
      <c r="E464" s="268"/>
      <c r="F464" s="268"/>
      <c r="G464" s="23"/>
      <c r="H464" s="268"/>
      <c r="I464" s="268"/>
      <c r="J464" s="268"/>
      <c r="K464" s="268"/>
      <c r="L464" s="23"/>
      <c r="M464" s="23"/>
      <c r="N464" s="23"/>
    </row>
    <row r="465" spans="1:14">
      <c r="A465" s="268"/>
      <c r="B465" s="268"/>
      <c r="C465" s="23"/>
      <c r="D465" s="23"/>
      <c r="E465" s="268"/>
      <c r="F465" s="268"/>
      <c r="G465" s="23"/>
      <c r="H465" s="268"/>
      <c r="I465" s="268"/>
      <c r="J465" s="268"/>
      <c r="K465" s="268"/>
      <c r="L465" s="23"/>
      <c r="M465" s="23"/>
      <c r="N465" s="23"/>
    </row>
    <row r="466" spans="1:14">
      <c r="A466" s="268"/>
      <c r="B466" s="268"/>
      <c r="C466" s="23"/>
      <c r="D466" s="23"/>
      <c r="E466" s="268"/>
      <c r="F466" s="268"/>
      <c r="G466" s="23"/>
      <c r="H466" s="268"/>
      <c r="I466" s="268"/>
      <c r="J466" s="268"/>
      <c r="K466" s="268"/>
      <c r="L466" s="23"/>
      <c r="M466" s="23"/>
      <c r="N466" s="23"/>
    </row>
    <row r="467" spans="1:14">
      <c r="A467" s="268"/>
      <c r="B467" s="268"/>
      <c r="C467" s="23"/>
      <c r="D467" s="23"/>
      <c r="E467" s="268"/>
      <c r="F467" s="268"/>
      <c r="G467" s="23"/>
      <c r="H467" s="268"/>
      <c r="I467" s="268"/>
      <c r="J467" s="268"/>
      <c r="K467" s="268"/>
      <c r="L467" s="23"/>
      <c r="M467" s="23"/>
      <c r="N467" s="23"/>
    </row>
    <row r="468" spans="1:14">
      <c r="A468" s="268"/>
      <c r="B468" s="268"/>
      <c r="C468" s="23"/>
      <c r="D468" s="23"/>
      <c r="E468" s="268"/>
      <c r="F468" s="268"/>
      <c r="G468" s="23"/>
      <c r="H468" s="268"/>
      <c r="I468" s="268"/>
      <c r="J468" s="268"/>
      <c r="K468" s="268"/>
      <c r="L468" s="23"/>
      <c r="M468" s="23"/>
      <c r="N468" s="23"/>
    </row>
    <row r="469" spans="1:14">
      <c r="A469" s="268"/>
      <c r="B469" s="268"/>
      <c r="C469" s="23"/>
      <c r="D469" s="23"/>
      <c r="E469" s="268"/>
      <c r="F469" s="268"/>
      <c r="G469" s="23"/>
      <c r="H469" s="268"/>
      <c r="I469" s="268"/>
      <c r="J469" s="268"/>
      <c r="K469" s="268"/>
      <c r="L469" s="23"/>
      <c r="M469" s="23"/>
      <c r="N469" s="23"/>
    </row>
    <row r="470" spans="1:14">
      <c r="A470" s="268"/>
      <c r="B470" s="268"/>
      <c r="C470" s="23"/>
      <c r="D470" s="23"/>
      <c r="E470" s="268"/>
      <c r="F470" s="268"/>
      <c r="G470" s="23"/>
      <c r="H470" s="268"/>
      <c r="I470" s="268"/>
      <c r="J470" s="268"/>
      <c r="K470" s="268"/>
      <c r="L470" s="23"/>
      <c r="M470" s="23"/>
      <c r="N470" s="23"/>
    </row>
    <row r="471" spans="1:14">
      <c r="A471" s="268"/>
      <c r="B471" s="268"/>
      <c r="C471" s="23"/>
      <c r="D471" s="23"/>
      <c r="E471" s="268"/>
      <c r="F471" s="268"/>
      <c r="G471" s="23"/>
      <c r="H471" s="268"/>
      <c r="I471" s="268"/>
      <c r="J471" s="268"/>
      <c r="K471" s="268"/>
      <c r="L471" s="23"/>
      <c r="M471" s="23"/>
      <c r="N471" s="23"/>
    </row>
    <row r="472" spans="1:14">
      <c r="A472" s="268"/>
      <c r="B472" s="268"/>
      <c r="C472" s="23"/>
      <c r="D472" s="23"/>
      <c r="E472" s="268"/>
      <c r="F472" s="268"/>
      <c r="G472" s="23"/>
      <c r="H472" s="268"/>
      <c r="I472" s="268"/>
      <c r="J472" s="268"/>
      <c r="K472" s="268"/>
      <c r="L472" s="23"/>
      <c r="M472" s="23"/>
      <c r="N472" s="23"/>
    </row>
    <row r="473" spans="1:14">
      <c r="A473" s="268"/>
      <c r="B473" s="268"/>
      <c r="C473" s="23"/>
      <c r="D473" s="23"/>
      <c r="E473" s="268"/>
      <c r="F473" s="268"/>
      <c r="G473" s="23"/>
      <c r="H473" s="268"/>
      <c r="I473" s="268"/>
      <c r="J473" s="268"/>
      <c r="K473" s="268"/>
      <c r="L473" s="23"/>
      <c r="M473" s="23"/>
      <c r="N473" s="23"/>
    </row>
    <row r="474" spans="1:14">
      <c r="A474" s="268"/>
      <c r="B474" s="268"/>
      <c r="C474" s="23"/>
      <c r="D474" s="23"/>
      <c r="E474" s="268"/>
      <c r="F474" s="268"/>
      <c r="G474" s="23"/>
      <c r="H474" s="268"/>
      <c r="I474" s="268"/>
      <c r="J474" s="268"/>
      <c r="K474" s="268"/>
      <c r="L474" s="23"/>
      <c r="M474" s="23"/>
      <c r="N474" s="23"/>
    </row>
    <row r="475" spans="1:14">
      <c r="A475" s="268"/>
      <c r="B475" s="268"/>
      <c r="C475" s="23"/>
      <c r="D475" s="23"/>
      <c r="E475" s="268"/>
      <c r="F475" s="268"/>
      <c r="G475" s="23"/>
      <c r="H475" s="268"/>
      <c r="I475" s="268"/>
      <c r="J475" s="268"/>
      <c r="K475" s="268"/>
      <c r="L475" s="23"/>
      <c r="M475" s="23"/>
      <c r="N475" s="23"/>
    </row>
    <row r="476" spans="1:14">
      <c r="A476" s="268"/>
      <c r="B476" s="268"/>
      <c r="C476" s="23"/>
      <c r="D476" s="23"/>
      <c r="E476" s="268"/>
      <c r="F476" s="268"/>
      <c r="G476" s="23"/>
      <c r="H476" s="268"/>
      <c r="I476" s="268"/>
      <c r="J476" s="268"/>
      <c r="K476" s="268"/>
      <c r="L476" s="23"/>
      <c r="M476" s="23"/>
      <c r="N476" s="23"/>
    </row>
    <row r="477" spans="1:14">
      <c r="A477" s="268"/>
      <c r="B477" s="268"/>
      <c r="C477" s="23"/>
      <c r="D477" s="23"/>
      <c r="E477" s="268"/>
      <c r="F477" s="268"/>
      <c r="G477" s="23"/>
      <c r="H477" s="268"/>
      <c r="I477" s="268"/>
      <c r="J477" s="268"/>
      <c r="K477" s="268"/>
      <c r="L477" s="23"/>
      <c r="M477" s="23"/>
      <c r="N477" s="23"/>
    </row>
    <row r="478" spans="1:14">
      <c r="A478" s="268"/>
      <c r="B478" s="268"/>
      <c r="C478" s="23"/>
      <c r="D478" s="23"/>
      <c r="E478" s="268"/>
      <c r="F478" s="268"/>
      <c r="G478" s="23"/>
      <c r="H478" s="268"/>
      <c r="I478" s="268"/>
      <c r="J478" s="268"/>
      <c r="K478" s="268"/>
      <c r="L478" s="23"/>
      <c r="M478" s="23"/>
      <c r="N478" s="23"/>
    </row>
    <row r="479" spans="1:14">
      <c r="A479" s="268"/>
      <c r="B479" s="268"/>
      <c r="C479" s="23"/>
      <c r="D479" s="23"/>
      <c r="E479" s="268"/>
      <c r="F479" s="268"/>
      <c r="G479" s="23"/>
      <c r="H479" s="268"/>
      <c r="I479" s="268"/>
      <c r="J479" s="268"/>
      <c r="K479" s="268"/>
      <c r="L479" s="23"/>
      <c r="M479" s="23"/>
      <c r="N479" s="23"/>
    </row>
    <row r="480" spans="1:14">
      <c r="A480" s="268"/>
      <c r="B480" s="268"/>
      <c r="C480" s="23"/>
      <c r="D480" s="23"/>
      <c r="E480" s="268"/>
      <c r="F480" s="268"/>
      <c r="G480" s="23"/>
      <c r="H480" s="268"/>
      <c r="I480" s="268"/>
      <c r="J480" s="268"/>
      <c r="K480" s="268"/>
      <c r="L480" s="23"/>
      <c r="M480" s="23"/>
      <c r="N480" s="23"/>
    </row>
    <row r="481" spans="1:14">
      <c r="A481" s="268"/>
      <c r="B481" s="268"/>
      <c r="C481" s="23"/>
      <c r="D481" s="23"/>
      <c r="E481" s="268"/>
      <c r="F481" s="268"/>
      <c r="G481" s="23"/>
      <c r="H481" s="268"/>
      <c r="I481" s="268"/>
      <c r="J481" s="268"/>
      <c r="K481" s="268"/>
      <c r="L481" s="23"/>
      <c r="M481" s="23"/>
      <c r="N481" s="23"/>
    </row>
    <row r="482" spans="1:14">
      <c r="A482" s="268"/>
      <c r="B482" s="268"/>
      <c r="C482" s="23"/>
      <c r="D482" s="23"/>
      <c r="E482" s="268"/>
      <c r="F482" s="268"/>
      <c r="G482" s="23"/>
      <c r="H482" s="268"/>
      <c r="I482" s="268"/>
      <c r="J482" s="268"/>
      <c r="K482" s="268"/>
      <c r="L482" s="23"/>
      <c r="M482" s="23"/>
      <c r="N482" s="23"/>
    </row>
    <row r="483" spans="1:14">
      <c r="A483" s="268"/>
      <c r="B483" s="268"/>
      <c r="C483" s="23"/>
      <c r="D483" s="23"/>
      <c r="E483" s="268"/>
      <c r="F483" s="268"/>
      <c r="G483" s="23"/>
      <c r="H483" s="268"/>
      <c r="I483" s="268"/>
      <c r="J483" s="268"/>
      <c r="K483" s="268"/>
      <c r="L483" s="23"/>
      <c r="M483" s="23"/>
      <c r="N483" s="23"/>
    </row>
    <row r="484" spans="1:14">
      <c r="A484" s="268"/>
      <c r="B484" s="268"/>
      <c r="C484" s="23"/>
      <c r="D484" s="23"/>
      <c r="E484" s="268"/>
      <c r="F484" s="268"/>
      <c r="G484" s="23"/>
      <c r="H484" s="268"/>
      <c r="I484" s="268"/>
      <c r="J484" s="268"/>
      <c r="K484" s="268"/>
      <c r="L484" s="23"/>
      <c r="M484" s="23"/>
      <c r="N484" s="23"/>
    </row>
    <row r="485" spans="1:14">
      <c r="A485" s="268"/>
      <c r="B485" s="268"/>
      <c r="C485" s="23"/>
      <c r="D485" s="23"/>
      <c r="E485" s="268"/>
      <c r="F485" s="268"/>
      <c r="G485" s="23"/>
      <c r="H485" s="268"/>
      <c r="I485" s="268"/>
      <c r="J485" s="268"/>
      <c r="K485" s="268"/>
      <c r="L485" s="23"/>
      <c r="M485" s="23"/>
      <c r="N485" s="23"/>
    </row>
    <row r="486" spans="1:14">
      <c r="A486" s="268"/>
      <c r="B486" s="268"/>
      <c r="C486" s="23"/>
      <c r="D486" s="23"/>
      <c r="E486" s="268"/>
      <c r="F486" s="268"/>
      <c r="G486" s="23"/>
      <c r="H486" s="268"/>
      <c r="I486" s="268"/>
      <c r="J486" s="268"/>
      <c r="K486" s="268"/>
      <c r="L486" s="23"/>
      <c r="M486" s="23"/>
      <c r="N486" s="23"/>
    </row>
    <row r="487" spans="1:14">
      <c r="A487" s="268"/>
      <c r="B487" s="268"/>
      <c r="C487" s="23"/>
      <c r="D487" s="23"/>
      <c r="E487" s="268"/>
      <c r="F487" s="268"/>
      <c r="G487" s="23"/>
      <c r="H487" s="268"/>
      <c r="I487" s="268"/>
      <c r="J487" s="268"/>
      <c r="K487" s="268"/>
      <c r="L487" s="23"/>
      <c r="M487" s="23"/>
      <c r="N487" s="23"/>
    </row>
    <row r="488" spans="1:14">
      <c r="A488" s="268"/>
      <c r="B488" s="268"/>
      <c r="C488" s="23"/>
      <c r="D488" s="23"/>
      <c r="E488" s="268"/>
      <c r="F488" s="268"/>
      <c r="G488" s="23"/>
      <c r="H488" s="268"/>
      <c r="I488" s="268"/>
      <c r="J488" s="268"/>
      <c r="K488" s="268"/>
      <c r="L488" s="23"/>
      <c r="M488" s="23"/>
      <c r="N488" s="23"/>
    </row>
    <row r="489" spans="1:14">
      <c r="A489" s="268"/>
      <c r="B489" s="268"/>
      <c r="C489" s="23"/>
      <c r="D489" s="23"/>
      <c r="E489" s="268"/>
      <c r="F489" s="268"/>
      <c r="G489" s="23"/>
      <c r="H489" s="268"/>
      <c r="I489" s="268"/>
      <c r="J489" s="268"/>
      <c r="K489" s="268"/>
      <c r="L489" s="23"/>
      <c r="M489" s="23"/>
      <c r="N489" s="23"/>
    </row>
    <row r="490" spans="1:14">
      <c r="A490" s="268"/>
      <c r="B490" s="268"/>
      <c r="C490" s="23"/>
      <c r="D490" s="23"/>
      <c r="E490" s="268"/>
      <c r="F490" s="268"/>
      <c r="G490" s="23"/>
      <c r="H490" s="268"/>
      <c r="I490" s="268"/>
      <c r="J490" s="268"/>
      <c r="K490" s="268"/>
      <c r="L490" s="23"/>
      <c r="M490" s="23"/>
      <c r="N490" s="23"/>
    </row>
    <row r="491" spans="1:14">
      <c r="A491" s="268"/>
      <c r="B491" s="268"/>
      <c r="C491" s="23"/>
      <c r="D491" s="23"/>
      <c r="E491" s="268"/>
      <c r="F491" s="268"/>
      <c r="G491" s="23"/>
      <c r="H491" s="268"/>
      <c r="I491" s="268"/>
      <c r="J491" s="268"/>
      <c r="K491" s="268"/>
      <c r="L491" s="23"/>
      <c r="M491" s="23"/>
      <c r="N491" s="23"/>
    </row>
    <row r="492" spans="1:14">
      <c r="A492" s="268"/>
      <c r="B492" s="268"/>
      <c r="C492" s="23"/>
      <c r="D492" s="23"/>
      <c r="E492" s="268"/>
      <c r="F492" s="268"/>
      <c r="G492" s="23"/>
      <c r="H492" s="268"/>
      <c r="I492" s="268"/>
      <c r="J492" s="268"/>
      <c r="K492" s="268"/>
      <c r="L492" s="23"/>
      <c r="M492" s="23"/>
      <c r="N492" s="23"/>
    </row>
    <row r="493" spans="1:14">
      <c r="A493" s="268"/>
      <c r="B493" s="268"/>
      <c r="C493" s="23"/>
      <c r="D493" s="23"/>
      <c r="E493" s="268"/>
      <c r="F493" s="268"/>
      <c r="G493" s="23"/>
      <c r="H493" s="268"/>
      <c r="I493" s="268"/>
      <c r="J493" s="268"/>
      <c r="K493" s="268"/>
      <c r="L493" s="23"/>
      <c r="M493" s="23"/>
      <c r="N493" s="23"/>
    </row>
    <row r="494" spans="1:14">
      <c r="A494" s="268"/>
      <c r="B494" s="268"/>
      <c r="C494" s="23"/>
      <c r="D494" s="23"/>
      <c r="E494" s="268"/>
      <c r="F494" s="268"/>
      <c r="G494" s="23"/>
      <c r="H494" s="268"/>
      <c r="I494" s="268"/>
      <c r="J494" s="268"/>
      <c r="K494" s="268"/>
      <c r="L494" s="23"/>
      <c r="M494" s="23"/>
      <c r="N494" s="23"/>
    </row>
    <row r="495" spans="1:14">
      <c r="A495" s="268"/>
      <c r="B495" s="268"/>
      <c r="C495" s="23"/>
      <c r="D495" s="23"/>
      <c r="E495" s="268"/>
      <c r="F495" s="268"/>
      <c r="G495" s="23"/>
      <c r="H495" s="268"/>
      <c r="I495" s="268"/>
      <c r="J495" s="268"/>
      <c r="K495" s="268"/>
      <c r="L495" s="23"/>
      <c r="M495" s="23"/>
      <c r="N495" s="23"/>
    </row>
    <row r="496" spans="1:14">
      <c r="A496" s="268"/>
      <c r="B496" s="268"/>
      <c r="C496" s="23"/>
      <c r="D496" s="23"/>
      <c r="E496" s="268"/>
      <c r="F496" s="268"/>
      <c r="G496" s="23"/>
      <c r="H496" s="268"/>
      <c r="I496" s="268"/>
      <c r="J496" s="268"/>
      <c r="K496" s="268"/>
      <c r="L496" s="23"/>
      <c r="M496" s="23"/>
      <c r="N496" s="23"/>
    </row>
    <row r="497" spans="1:14">
      <c r="A497" s="268"/>
      <c r="B497" s="268"/>
      <c r="C497" s="23"/>
      <c r="D497" s="23"/>
      <c r="E497" s="268"/>
      <c r="F497" s="268"/>
      <c r="G497" s="23"/>
      <c r="H497" s="268"/>
      <c r="I497" s="268"/>
      <c r="J497" s="268"/>
      <c r="K497" s="268"/>
      <c r="L497" s="23"/>
      <c r="M497" s="23"/>
      <c r="N497" s="23"/>
    </row>
    <row r="498" spans="1:14">
      <c r="A498" s="268"/>
      <c r="B498" s="268"/>
      <c r="C498" s="23"/>
      <c r="D498" s="23"/>
      <c r="E498" s="268"/>
      <c r="F498" s="268"/>
      <c r="G498" s="23"/>
      <c r="H498" s="268"/>
      <c r="I498" s="268"/>
      <c r="J498" s="268"/>
      <c r="K498" s="268"/>
      <c r="L498" s="23"/>
      <c r="M498" s="23"/>
      <c r="N498" s="23"/>
    </row>
    <row r="499" spans="1:14">
      <c r="A499" s="268"/>
      <c r="B499" s="268"/>
      <c r="C499" s="23"/>
      <c r="D499" s="23"/>
      <c r="E499" s="268"/>
      <c r="F499" s="268"/>
      <c r="G499" s="23"/>
      <c r="H499" s="268"/>
      <c r="I499" s="268"/>
      <c r="J499" s="268"/>
      <c r="K499" s="268"/>
      <c r="L499" s="23"/>
      <c r="M499" s="23"/>
      <c r="N499" s="23"/>
    </row>
    <row r="500" spans="1:14">
      <c r="A500" s="268"/>
      <c r="B500" s="268"/>
      <c r="C500" s="23"/>
      <c r="D500" s="23"/>
      <c r="E500" s="268"/>
      <c r="F500" s="268"/>
      <c r="G500" s="23"/>
      <c r="H500" s="268"/>
      <c r="I500" s="268"/>
      <c r="J500" s="268"/>
      <c r="K500" s="268"/>
      <c r="L500" s="23"/>
      <c r="M500" s="23"/>
      <c r="N500" s="23"/>
    </row>
    <row r="501" spans="1:14">
      <c r="A501" s="268"/>
      <c r="B501" s="268"/>
      <c r="C501" s="23"/>
      <c r="D501" s="23"/>
      <c r="E501" s="268"/>
      <c r="F501" s="268"/>
      <c r="G501" s="23"/>
      <c r="H501" s="268"/>
      <c r="I501" s="268"/>
      <c r="J501" s="268"/>
      <c r="K501" s="268"/>
      <c r="L501" s="23"/>
      <c r="M501" s="23"/>
      <c r="N501" s="23"/>
    </row>
    <row r="502" spans="1:14">
      <c r="A502" s="268"/>
      <c r="B502" s="268"/>
      <c r="C502" s="23"/>
      <c r="D502" s="23"/>
      <c r="E502" s="268"/>
      <c r="F502" s="268"/>
      <c r="G502" s="23"/>
      <c r="H502" s="268"/>
      <c r="I502" s="268"/>
      <c r="J502" s="268"/>
      <c r="K502" s="268"/>
      <c r="L502" s="23"/>
      <c r="M502" s="23"/>
      <c r="N502" s="23"/>
    </row>
    <row r="503" spans="1:14">
      <c r="A503" s="268"/>
      <c r="B503" s="268"/>
      <c r="C503" s="23"/>
      <c r="D503" s="23"/>
      <c r="E503" s="268"/>
      <c r="F503" s="268"/>
      <c r="G503" s="23"/>
      <c r="H503" s="268"/>
      <c r="I503" s="268"/>
      <c r="J503" s="268"/>
      <c r="K503" s="268"/>
      <c r="L503" s="23"/>
      <c r="M503" s="23"/>
      <c r="N503" s="23"/>
    </row>
    <row r="504" spans="1:14">
      <c r="A504" s="268"/>
      <c r="B504" s="268"/>
      <c r="C504" s="23"/>
      <c r="D504" s="23"/>
      <c r="E504" s="268"/>
      <c r="F504" s="268"/>
      <c r="G504" s="23"/>
      <c r="H504" s="268"/>
      <c r="I504" s="268"/>
      <c r="J504" s="268"/>
      <c r="K504" s="268"/>
      <c r="L504" s="23"/>
      <c r="M504" s="23"/>
      <c r="N504" s="23"/>
    </row>
    <row r="505" spans="1:14">
      <c r="A505" s="268"/>
      <c r="B505" s="268"/>
      <c r="C505" s="23"/>
      <c r="D505" s="23"/>
      <c r="E505" s="268"/>
      <c r="F505" s="268"/>
      <c r="G505" s="23"/>
      <c r="H505" s="268"/>
      <c r="I505" s="268"/>
      <c r="J505" s="268"/>
      <c r="K505" s="268"/>
      <c r="L505" s="23"/>
      <c r="M505" s="23"/>
      <c r="N505" s="23"/>
    </row>
    <row r="506" spans="1:14">
      <c r="A506" s="268"/>
      <c r="B506" s="268"/>
      <c r="C506" s="23"/>
      <c r="D506" s="23"/>
      <c r="E506" s="268"/>
      <c r="F506" s="268"/>
      <c r="G506" s="23"/>
      <c r="H506" s="268"/>
      <c r="I506" s="268"/>
      <c r="J506" s="268"/>
      <c r="K506" s="268"/>
      <c r="L506" s="23"/>
      <c r="M506" s="23"/>
      <c r="N506" s="23"/>
    </row>
    <row r="507" spans="1:14">
      <c r="A507" s="268"/>
      <c r="B507" s="268"/>
      <c r="C507" s="23"/>
      <c r="D507" s="23"/>
      <c r="E507" s="268"/>
      <c r="F507" s="268"/>
      <c r="G507" s="23"/>
      <c r="H507" s="268"/>
      <c r="I507" s="268"/>
      <c r="J507" s="268"/>
      <c r="K507" s="268"/>
      <c r="L507" s="23"/>
      <c r="M507" s="23"/>
      <c r="N507" s="23"/>
    </row>
    <row r="508" spans="1:14">
      <c r="A508" s="268"/>
      <c r="B508" s="268"/>
      <c r="C508" s="23"/>
      <c r="D508" s="23"/>
      <c r="E508" s="268"/>
      <c r="F508" s="268"/>
      <c r="G508" s="23"/>
      <c r="H508" s="268"/>
      <c r="I508" s="268"/>
      <c r="J508" s="268"/>
      <c r="K508" s="268"/>
      <c r="L508" s="23"/>
      <c r="M508" s="23"/>
      <c r="N508" s="23"/>
    </row>
    <row r="509" spans="1:14">
      <c r="A509" s="268"/>
      <c r="B509" s="268"/>
      <c r="C509" s="23"/>
      <c r="D509" s="23"/>
      <c r="E509" s="268"/>
      <c r="F509" s="268"/>
      <c r="G509" s="23"/>
      <c r="H509" s="268"/>
      <c r="I509" s="268"/>
      <c r="J509" s="268"/>
      <c r="K509" s="268"/>
      <c r="L509" s="23"/>
      <c r="M509" s="23"/>
      <c r="N509" s="23"/>
    </row>
    <row r="510" spans="1:14">
      <c r="A510" s="268"/>
      <c r="B510" s="268"/>
      <c r="C510" s="23"/>
      <c r="D510" s="23"/>
      <c r="E510" s="268"/>
      <c r="F510" s="268"/>
      <c r="G510" s="23"/>
      <c r="H510" s="268"/>
      <c r="I510" s="268"/>
      <c r="J510" s="268"/>
      <c r="K510" s="268"/>
      <c r="L510" s="23"/>
      <c r="M510" s="23"/>
      <c r="N510" s="23"/>
    </row>
    <row r="511" spans="1:14">
      <c r="A511" s="268"/>
      <c r="B511" s="268"/>
      <c r="C511" s="23"/>
      <c r="D511" s="23"/>
      <c r="E511" s="268"/>
      <c r="F511" s="268"/>
      <c r="G511" s="23"/>
      <c r="H511" s="268"/>
      <c r="I511" s="268"/>
      <c r="J511" s="268"/>
      <c r="K511" s="268"/>
      <c r="L511" s="23"/>
      <c r="M511" s="23"/>
      <c r="N511" s="23"/>
    </row>
    <row r="512" spans="1:14">
      <c r="A512" s="268"/>
      <c r="B512" s="268"/>
      <c r="C512" s="23"/>
      <c r="D512" s="23"/>
      <c r="E512" s="268"/>
      <c r="F512" s="268"/>
      <c r="G512" s="23"/>
      <c r="H512" s="268"/>
      <c r="I512" s="268"/>
      <c r="J512" s="268"/>
      <c r="K512" s="268"/>
      <c r="L512" s="23"/>
      <c r="M512" s="23"/>
      <c r="N512" s="23"/>
    </row>
    <row r="513" spans="1:14">
      <c r="A513" s="268"/>
      <c r="B513" s="268"/>
      <c r="C513" s="23"/>
      <c r="D513" s="23"/>
      <c r="E513" s="268"/>
      <c r="F513" s="268"/>
      <c r="G513" s="23"/>
      <c r="H513" s="268"/>
      <c r="I513" s="268"/>
      <c r="J513" s="268"/>
      <c r="K513" s="268"/>
      <c r="L513" s="23"/>
      <c r="M513" s="23"/>
      <c r="N513" s="23"/>
    </row>
    <row r="514" spans="1:14">
      <c r="A514" s="268"/>
      <c r="B514" s="268"/>
      <c r="C514" s="23"/>
      <c r="D514" s="23"/>
      <c r="E514" s="268"/>
      <c r="F514" s="268"/>
      <c r="G514" s="23"/>
      <c r="H514" s="268"/>
      <c r="I514" s="268"/>
      <c r="J514" s="268"/>
      <c r="K514" s="268"/>
      <c r="L514" s="23"/>
      <c r="M514" s="23"/>
      <c r="N514" s="23"/>
    </row>
    <row r="515" spans="1:14">
      <c r="A515" s="268"/>
      <c r="B515" s="268"/>
      <c r="C515" s="23"/>
      <c r="D515" s="23"/>
      <c r="E515" s="268"/>
      <c r="F515" s="268"/>
      <c r="G515" s="23"/>
      <c r="H515" s="268"/>
      <c r="I515" s="268"/>
      <c r="J515" s="268"/>
      <c r="K515" s="268"/>
      <c r="L515" s="23"/>
      <c r="M515" s="23"/>
      <c r="N515" s="23"/>
    </row>
    <row r="516" spans="1:14">
      <c r="A516" s="268"/>
      <c r="B516" s="268"/>
      <c r="C516" s="23"/>
      <c r="D516" s="23"/>
      <c r="E516" s="268"/>
      <c r="F516" s="268"/>
      <c r="G516" s="23"/>
      <c r="H516" s="268"/>
      <c r="I516" s="268"/>
      <c r="J516" s="268"/>
      <c r="K516" s="268"/>
      <c r="L516" s="23"/>
      <c r="M516" s="23"/>
      <c r="N516" s="23"/>
    </row>
    <row r="517" spans="1:14">
      <c r="A517" s="268"/>
      <c r="B517" s="268"/>
      <c r="C517" s="23"/>
      <c r="D517" s="23"/>
      <c r="E517" s="268"/>
      <c r="F517" s="268"/>
      <c r="G517" s="23"/>
      <c r="H517" s="268"/>
      <c r="I517" s="268"/>
      <c r="J517" s="268"/>
      <c r="K517" s="268"/>
      <c r="L517" s="23"/>
      <c r="M517" s="23"/>
      <c r="N517" s="23"/>
    </row>
    <row r="518" spans="1:14">
      <c r="A518" s="268"/>
      <c r="B518" s="268"/>
      <c r="C518" s="23"/>
      <c r="D518" s="23"/>
      <c r="E518" s="268"/>
      <c r="F518" s="268"/>
      <c r="G518" s="23"/>
      <c r="H518" s="268"/>
      <c r="I518" s="268"/>
      <c r="J518" s="268"/>
      <c r="K518" s="268"/>
      <c r="L518" s="23"/>
      <c r="M518" s="23"/>
      <c r="N518" s="23"/>
    </row>
    <row r="519" spans="1:14">
      <c r="A519" s="268"/>
      <c r="B519" s="268"/>
      <c r="C519" s="23"/>
      <c r="D519" s="23"/>
      <c r="E519" s="268"/>
      <c r="F519" s="268"/>
      <c r="G519" s="23"/>
      <c r="H519" s="268"/>
      <c r="I519" s="268"/>
      <c r="J519" s="268"/>
      <c r="K519" s="268"/>
      <c r="L519" s="23"/>
      <c r="M519" s="23"/>
      <c r="N519" s="23"/>
    </row>
    <row r="520" spans="1:14">
      <c r="A520" s="268"/>
      <c r="B520" s="268"/>
      <c r="C520" s="23"/>
      <c r="D520" s="23"/>
      <c r="E520" s="268"/>
      <c r="F520" s="268"/>
      <c r="G520" s="23"/>
      <c r="H520" s="268"/>
      <c r="I520" s="268"/>
      <c r="J520" s="268"/>
      <c r="K520" s="268"/>
      <c r="L520" s="23"/>
      <c r="M520" s="23"/>
      <c r="N520" s="23"/>
    </row>
    <row r="521" spans="1:14">
      <c r="A521" s="268"/>
      <c r="B521" s="268"/>
      <c r="C521" s="23"/>
      <c r="D521" s="23"/>
      <c r="E521" s="268"/>
      <c r="F521" s="268"/>
      <c r="G521" s="23"/>
      <c r="H521" s="268"/>
      <c r="I521" s="268"/>
      <c r="J521" s="268"/>
      <c r="K521" s="268"/>
      <c r="L521" s="23"/>
      <c r="M521" s="23"/>
      <c r="N521" s="23"/>
    </row>
    <row r="522" spans="1:14">
      <c r="A522" s="268"/>
      <c r="B522" s="268"/>
      <c r="C522" s="23"/>
      <c r="D522" s="23"/>
      <c r="E522" s="268"/>
      <c r="F522" s="268"/>
      <c r="G522" s="23"/>
      <c r="H522" s="268"/>
      <c r="I522" s="268"/>
      <c r="J522" s="268"/>
      <c r="K522" s="268"/>
      <c r="L522" s="23"/>
      <c r="M522" s="23"/>
      <c r="N522" s="23"/>
    </row>
    <row r="523" spans="1:14">
      <c r="A523" s="268"/>
      <c r="B523" s="268"/>
      <c r="C523" s="23"/>
      <c r="D523" s="23"/>
      <c r="E523" s="268"/>
      <c r="F523" s="268"/>
      <c r="G523" s="23"/>
      <c r="H523" s="268"/>
      <c r="I523" s="268"/>
      <c r="J523" s="268"/>
      <c r="K523" s="268"/>
      <c r="L523" s="23"/>
      <c r="M523" s="23"/>
      <c r="N523" s="23"/>
    </row>
    <row r="524" spans="1:14">
      <c r="A524" s="268"/>
      <c r="B524" s="268"/>
      <c r="C524" s="23"/>
      <c r="D524" s="23"/>
      <c r="E524" s="268"/>
      <c r="F524" s="268"/>
      <c r="G524" s="23"/>
      <c r="H524" s="268"/>
      <c r="I524" s="268"/>
      <c r="J524" s="268"/>
      <c r="K524" s="268"/>
      <c r="L524" s="23"/>
      <c r="M524" s="23"/>
      <c r="N524" s="23"/>
    </row>
    <row r="525" spans="1:14">
      <c r="A525" s="268"/>
      <c r="B525" s="268"/>
      <c r="C525" s="23"/>
      <c r="D525" s="23"/>
      <c r="E525" s="268"/>
      <c r="F525" s="268"/>
      <c r="G525" s="23"/>
      <c r="H525" s="268"/>
      <c r="I525" s="268"/>
      <c r="J525" s="268"/>
      <c r="K525" s="268"/>
      <c r="L525" s="23"/>
      <c r="M525" s="23"/>
      <c r="N525" s="23"/>
    </row>
    <row r="526" spans="1:14">
      <c r="A526" s="268"/>
      <c r="B526" s="268"/>
      <c r="C526" s="23"/>
      <c r="D526" s="23"/>
      <c r="E526" s="268"/>
      <c r="F526" s="268"/>
      <c r="G526" s="23"/>
      <c r="H526" s="268"/>
      <c r="I526" s="268"/>
      <c r="J526" s="268"/>
      <c r="K526" s="268"/>
      <c r="L526" s="23"/>
      <c r="M526" s="23"/>
      <c r="N526" s="23"/>
    </row>
    <row r="527" spans="1:14">
      <c r="A527" s="268"/>
      <c r="B527" s="268"/>
      <c r="C527" s="23"/>
      <c r="D527" s="23"/>
      <c r="E527" s="268"/>
      <c r="F527" s="268"/>
      <c r="G527" s="23"/>
      <c r="H527" s="268"/>
      <c r="I527" s="268"/>
      <c r="J527" s="268"/>
      <c r="K527" s="268"/>
      <c r="L527" s="23"/>
      <c r="M527" s="23"/>
      <c r="N527" s="23"/>
    </row>
    <row r="528" spans="1:14">
      <c r="A528" s="268"/>
      <c r="B528" s="268"/>
      <c r="C528" s="23"/>
      <c r="D528" s="23"/>
      <c r="E528" s="268"/>
      <c r="F528" s="268"/>
      <c r="G528" s="23"/>
      <c r="H528" s="268"/>
      <c r="I528" s="268"/>
      <c r="J528" s="268"/>
      <c r="K528" s="268"/>
      <c r="L528" s="23"/>
      <c r="M528" s="23"/>
      <c r="N528" s="23"/>
    </row>
    <row r="529" spans="1:14">
      <c r="A529" s="268"/>
      <c r="B529" s="268"/>
      <c r="C529" s="23"/>
      <c r="D529" s="23"/>
      <c r="E529" s="268"/>
      <c r="F529" s="268"/>
      <c r="G529" s="23"/>
      <c r="H529" s="268"/>
      <c r="I529" s="268"/>
      <c r="J529" s="268"/>
      <c r="K529" s="268"/>
      <c r="L529" s="23"/>
      <c r="M529" s="23"/>
      <c r="N529" s="23"/>
    </row>
    <row r="530" spans="1:14">
      <c r="A530" s="268"/>
      <c r="B530" s="268"/>
      <c r="C530" s="23"/>
      <c r="D530" s="23"/>
      <c r="E530" s="268"/>
      <c r="F530" s="268"/>
      <c r="G530" s="23"/>
      <c r="H530" s="268"/>
      <c r="I530" s="268"/>
      <c r="J530" s="268"/>
      <c r="K530" s="268"/>
      <c r="L530" s="23"/>
      <c r="M530" s="23"/>
      <c r="N530" s="23"/>
    </row>
    <row r="531" spans="1:14">
      <c r="A531" s="268"/>
      <c r="B531" s="268"/>
      <c r="C531" s="23"/>
      <c r="D531" s="23"/>
      <c r="E531" s="268"/>
      <c r="F531" s="268"/>
      <c r="G531" s="23"/>
      <c r="H531" s="268"/>
      <c r="I531" s="268"/>
      <c r="J531" s="268"/>
      <c r="K531" s="268"/>
      <c r="L531" s="23"/>
      <c r="M531" s="23"/>
      <c r="N531" s="23"/>
    </row>
    <row r="532" spans="1:14">
      <c r="A532" s="268"/>
      <c r="B532" s="268"/>
      <c r="C532" s="23"/>
      <c r="D532" s="23"/>
      <c r="E532" s="268"/>
      <c r="F532" s="268"/>
      <c r="G532" s="23"/>
      <c r="H532" s="268"/>
      <c r="I532" s="268"/>
      <c r="J532" s="268"/>
      <c r="K532" s="268"/>
      <c r="L532" s="23"/>
      <c r="M532" s="23"/>
      <c r="N532" s="23"/>
    </row>
    <row r="533" spans="1:14">
      <c r="A533" s="268"/>
      <c r="B533" s="268"/>
      <c r="C533" s="23"/>
      <c r="D533" s="23"/>
      <c r="E533" s="268"/>
      <c r="F533" s="268"/>
      <c r="G533" s="23"/>
      <c r="H533" s="268"/>
      <c r="I533" s="268"/>
      <c r="J533" s="268"/>
      <c r="K533" s="268"/>
      <c r="L533" s="23"/>
      <c r="M533" s="23"/>
      <c r="N533" s="23"/>
    </row>
    <row r="534" spans="1:14">
      <c r="A534" s="268"/>
      <c r="B534" s="268"/>
      <c r="C534" s="23"/>
      <c r="D534" s="23"/>
      <c r="E534" s="268"/>
      <c r="F534" s="268"/>
      <c r="G534" s="23"/>
      <c r="H534" s="268"/>
      <c r="I534" s="268"/>
      <c r="J534" s="268"/>
      <c r="K534" s="268"/>
      <c r="L534" s="23"/>
      <c r="M534" s="23"/>
      <c r="N534" s="23"/>
    </row>
    <row r="535" spans="1:14">
      <c r="A535" s="268"/>
      <c r="B535" s="268"/>
      <c r="C535" s="23"/>
      <c r="D535" s="23"/>
      <c r="E535" s="268"/>
      <c r="F535" s="268"/>
      <c r="G535" s="23"/>
      <c r="H535" s="268"/>
      <c r="I535" s="268"/>
      <c r="J535" s="268"/>
      <c r="K535" s="268"/>
      <c r="L535" s="23"/>
      <c r="M535" s="23"/>
      <c r="N535" s="23"/>
    </row>
    <row r="536" spans="1:14">
      <c r="A536" s="268"/>
      <c r="B536" s="268"/>
      <c r="C536" s="23"/>
      <c r="D536" s="23"/>
      <c r="E536" s="268"/>
      <c r="F536" s="268"/>
      <c r="G536" s="23"/>
      <c r="H536" s="268"/>
      <c r="I536" s="268"/>
      <c r="J536" s="268"/>
      <c r="K536" s="268"/>
      <c r="L536" s="23"/>
      <c r="M536" s="23"/>
      <c r="N536" s="23"/>
    </row>
    <row r="537" spans="1:14">
      <c r="A537" s="268"/>
      <c r="B537" s="268"/>
      <c r="C537" s="23"/>
      <c r="D537" s="23"/>
      <c r="E537" s="268"/>
      <c r="F537" s="268"/>
      <c r="G537" s="23"/>
      <c r="H537" s="268"/>
      <c r="I537" s="268"/>
      <c r="J537" s="268"/>
      <c r="K537" s="268"/>
      <c r="L537" s="23"/>
      <c r="M537" s="23"/>
      <c r="N537" s="23"/>
    </row>
    <row r="538" spans="1:14">
      <c r="A538" s="268"/>
      <c r="B538" s="268"/>
      <c r="C538" s="23"/>
      <c r="D538" s="23"/>
      <c r="E538" s="268"/>
      <c r="F538" s="268"/>
      <c r="G538" s="23"/>
      <c r="H538" s="268"/>
      <c r="I538" s="268"/>
      <c r="J538" s="268"/>
      <c r="K538" s="268"/>
      <c r="L538" s="23"/>
      <c r="M538" s="23"/>
      <c r="N538" s="23"/>
    </row>
    <row r="539" spans="1:14">
      <c r="A539" s="268"/>
      <c r="B539" s="268"/>
      <c r="C539" s="23"/>
      <c r="D539" s="23"/>
      <c r="E539" s="268"/>
      <c r="F539" s="268"/>
      <c r="G539" s="23"/>
      <c r="H539" s="268"/>
      <c r="I539" s="268"/>
      <c r="J539" s="268"/>
      <c r="K539" s="268"/>
      <c r="L539" s="23"/>
      <c r="M539" s="23"/>
      <c r="N539" s="23"/>
    </row>
    <row r="540" spans="1:14">
      <c r="A540" s="268"/>
      <c r="B540" s="268"/>
      <c r="C540" s="23"/>
      <c r="D540" s="23"/>
      <c r="E540" s="268"/>
      <c r="F540" s="268"/>
      <c r="G540" s="23"/>
      <c r="H540" s="268"/>
      <c r="I540" s="268"/>
      <c r="J540" s="268"/>
      <c r="K540" s="268"/>
      <c r="L540" s="23"/>
      <c r="M540" s="23"/>
      <c r="N540" s="23"/>
    </row>
    <row r="541" spans="1:14">
      <c r="A541" s="268"/>
      <c r="B541" s="268"/>
      <c r="C541" s="23"/>
      <c r="D541" s="23"/>
      <c r="E541" s="268"/>
      <c r="F541" s="268"/>
      <c r="G541" s="23"/>
      <c r="H541" s="268"/>
      <c r="I541" s="268"/>
      <c r="J541" s="268"/>
      <c r="K541" s="268"/>
      <c r="L541" s="23"/>
      <c r="M541" s="23"/>
      <c r="N541" s="23"/>
    </row>
    <row r="542" spans="1:14">
      <c r="A542" s="268"/>
      <c r="B542" s="268"/>
      <c r="C542" s="23"/>
      <c r="D542" s="23"/>
      <c r="E542" s="268"/>
      <c r="F542" s="268"/>
      <c r="G542" s="23"/>
      <c r="H542" s="268"/>
      <c r="I542" s="268"/>
      <c r="J542" s="268"/>
      <c r="K542" s="268"/>
      <c r="L542" s="23"/>
      <c r="M542" s="23"/>
      <c r="N542" s="23"/>
    </row>
    <row r="543" spans="1:14">
      <c r="A543" s="268"/>
      <c r="B543" s="268"/>
      <c r="C543" s="23"/>
      <c r="D543" s="23"/>
      <c r="E543" s="268"/>
      <c r="F543" s="268"/>
      <c r="G543" s="23"/>
      <c r="H543" s="268"/>
      <c r="I543" s="268"/>
      <c r="J543" s="268"/>
      <c r="K543" s="268"/>
      <c r="L543" s="23"/>
      <c r="M543" s="23"/>
      <c r="N543" s="23"/>
    </row>
    <row r="544" spans="1:14">
      <c r="A544" s="268"/>
      <c r="B544" s="268"/>
      <c r="C544" s="23"/>
      <c r="D544" s="23"/>
      <c r="E544" s="268"/>
      <c r="F544" s="268"/>
      <c r="G544" s="23"/>
      <c r="H544" s="268"/>
      <c r="I544" s="268"/>
      <c r="J544" s="268"/>
      <c r="K544" s="268"/>
      <c r="L544" s="23"/>
      <c r="M544" s="23"/>
      <c r="N544" s="23"/>
    </row>
    <row r="545" spans="1:14">
      <c r="A545" s="268"/>
      <c r="B545" s="268"/>
      <c r="C545" s="23"/>
      <c r="D545" s="23"/>
      <c r="E545" s="268"/>
      <c r="F545" s="268"/>
      <c r="G545" s="23"/>
      <c r="H545" s="268"/>
      <c r="I545" s="268"/>
      <c r="J545" s="268"/>
      <c r="K545" s="268"/>
      <c r="L545" s="23"/>
      <c r="M545" s="23"/>
      <c r="N545" s="23"/>
    </row>
    <row r="546" spans="1:14">
      <c r="A546" s="268"/>
      <c r="B546" s="268"/>
      <c r="C546" s="23"/>
      <c r="D546" s="23"/>
      <c r="E546" s="268"/>
      <c r="F546" s="268"/>
      <c r="G546" s="23"/>
      <c r="H546" s="268"/>
      <c r="I546" s="268"/>
      <c r="J546" s="268"/>
      <c r="K546" s="268"/>
      <c r="L546" s="23"/>
      <c r="M546" s="23"/>
      <c r="N546" s="23"/>
    </row>
    <row r="547" spans="1:14">
      <c r="A547" s="268"/>
      <c r="B547" s="268"/>
      <c r="C547" s="23"/>
      <c r="D547" s="23"/>
      <c r="E547" s="268"/>
      <c r="F547" s="268"/>
      <c r="G547" s="23"/>
      <c r="H547" s="268"/>
      <c r="I547" s="268"/>
      <c r="J547" s="268"/>
      <c r="K547" s="268"/>
      <c r="L547" s="23"/>
      <c r="M547" s="23"/>
      <c r="N547" s="23"/>
    </row>
    <row r="548" spans="1:14">
      <c r="A548" s="268"/>
      <c r="B548" s="268"/>
      <c r="C548" s="23"/>
      <c r="D548" s="23"/>
      <c r="E548" s="268"/>
      <c r="F548" s="268"/>
      <c r="G548" s="23"/>
      <c r="H548" s="268"/>
      <c r="I548" s="268"/>
      <c r="J548" s="268"/>
      <c r="K548" s="268"/>
      <c r="L548" s="23"/>
      <c r="M548" s="23"/>
      <c r="N548" s="23"/>
    </row>
    <row r="549" spans="1:14">
      <c r="A549" s="268"/>
      <c r="B549" s="268"/>
      <c r="C549" s="23"/>
      <c r="D549" s="23"/>
      <c r="E549" s="268"/>
      <c r="F549" s="268"/>
      <c r="G549" s="23"/>
      <c r="H549" s="268"/>
      <c r="I549" s="268"/>
      <c r="J549" s="268"/>
      <c r="K549" s="268"/>
      <c r="L549" s="23"/>
      <c r="M549" s="23"/>
      <c r="N549" s="23"/>
    </row>
    <row r="550" spans="1:14">
      <c r="A550" s="268"/>
      <c r="B550" s="268"/>
      <c r="C550" s="23"/>
      <c r="D550" s="23"/>
      <c r="E550" s="268"/>
      <c r="F550" s="268"/>
      <c r="G550" s="23"/>
      <c r="H550" s="268"/>
      <c r="I550" s="268"/>
      <c r="J550" s="268"/>
      <c r="K550" s="268"/>
      <c r="L550" s="23"/>
      <c r="M550" s="23"/>
      <c r="N550" s="23"/>
    </row>
    <row r="551" spans="1:14">
      <c r="A551" s="268"/>
      <c r="B551" s="268"/>
      <c r="C551" s="23"/>
      <c r="D551" s="23"/>
      <c r="E551" s="268"/>
      <c r="F551" s="268"/>
      <c r="G551" s="23"/>
      <c r="H551" s="268"/>
      <c r="I551" s="268"/>
      <c r="J551" s="268"/>
      <c r="K551" s="268"/>
      <c r="L551" s="23"/>
      <c r="M551" s="23"/>
      <c r="N551" s="23"/>
    </row>
    <row r="552" spans="1:14">
      <c r="A552" s="268"/>
      <c r="B552" s="268"/>
      <c r="C552" s="23"/>
      <c r="D552" s="23"/>
      <c r="E552" s="268"/>
      <c r="F552" s="268"/>
      <c r="G552" s="23"/>
      <c r="H552" s="268"/>
      <c r="I552" s="268"/>
      <c r="J552" s="268"/>
      <c r="K552" s="268"/>
      <c r="L552" s="23"/>
      <c r="M552" s="23"/>
      <c r="N552" s="23"/>
    </row>
    <row r="553" spans="1:14">
      <c r="A553" s="268"/>
      <c r="B553" s="268"/>
      <c r="C553" s="23"/>
      <c r="D553" s="23"/>
      <c r="E553" s="268"/>
      <c r="F553" s="268"/>
      <c r="G553" s="23"/>
      <c r="H553" s="268"/>
      <c r="I553" s="268"/>
      <c r="J553" s="268"/>
      <c r="K553" s="268"/>
      <c r="L553" s="23"/>
      <c r="M553" s="23"/>
      <c r="N553" s="23"/>
    </row>
    <row r="554" spans="1:14">
      <c r="A554" s="268"/>
      <c r="B554" s="268"/>
      <c r="C554" s="23"/>
      <c r="D554" s="23"/>
      <c r="E554" s="268"/>
      <c r="F554" s="268"/>
      <c r="G554" s="23"/>
      <c r="H554" s="268"/>
      <c r="I554" s="268"/>
      <c r="J554" s="268"/>
      <c r="K554" s="268"/>
      <c r="L554" s="23"/>
      <c r="M554" s="23"/>
      <c r="N554" s="23"/>
    </row>
    <row r="555" spans="1:14">
      <c r="A555" s="268"/>
      <c r="B555" s="268"/>
      <c r="C555" s="23"/>
      <c r="D555" s="23"/>
      <c r="E555" s="268"/>
      <c r="F555" s="268"/>
      <c r="G555" s="23"/>
      <c r="H555" s="268"/>
      <c r="I555" s="268"/>
      <c r="J555" s="268"/>
      <c r="K555" s="268"/>
      <c r="L555" s="23"/>
      <c r="M555" s="23"/>
      <c r="N555" s="23"/>
    </row>
  </sheetData>
  <sheetProtection selectLockedCells="1" selectUnlockedCells="1"/>
  <autoFilter ref="A3:T199"/>
  <pageMargins left="0.51181102362204722" right="0.51181102362204722" top="0.59055118110236227" bottom="0.59055118110236227" header="0.51181102362204722" footer="0.11811023622047245"/>
  <pageSetup paperSize="9" scale="36" firstPageNumber="0" fitToHeight="0" orientation="landscape" r:id="rId1"/>
  <headerFooter alignWithMargins="0">
    <oddHeader>&amp;C&amp;A</oddHeader>
    <oddFooter>&amp;L&amp;F&amp;C&amp;P/&amp;N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9"/>
  <sheetViews>
    <sheetView zoomScaleSheetLayoutView="100" workbookViewId="0">
      <selection activeCell="A130" sqref="A130"/>
    </sheetView>
  </sheetViews>
  <sheetFormatPr defaultColWidth="11.5703125" defaultRowHeight="12.75"/>
  <cols>
    <col min="1" max="1" width="11.5703125" style="804" customWidth="1"/>
    <col min="2" max="2" width="52.42578125" style="804" bestFit="1" customWidth="1"/>
    <col min="3" max="3" width="11.5703125" style="804" customWidth="1"/>
    <col min="4" max="4" width="38" style="804" customWidth="1"/>
    <col min="5" max="5" width="21.42578125" style="804" customWidth="1"/>
    <col min="6" max="6" width="32.85546875" style="804" customWidth="1"/>
    <col min="7" max="7" width="14.140625" style="804" customWidth="1"/>
    <col min="8" max="16384" width="11.5703125" style="804"/>
  </cols>
  <sheetData>
    <row r="1" spans="1:11" ht="16.5" thickBot="1">
      <c r="A1" s="791" t="s">
        <v>33</v>
      </c>
      <c r="B1" s="791"/>
      <c r="C1" s="791"/>
      <c r="D1" s="791"/>
      <c r="E1" s="791"/>
      <c r="F1" s="791"/>
      <c r="G1" s="791"/>
      <c r="J1" s="766" t="s">
        <v>875</v>
      </c>
      <c r="K1" s="390" t="s">
        <v>878</v>
      </c>
    </row>
    <row r="2" spans="1:11" ht="16.5" thickBot="1">
      <c r="A2" s="792"/>
      <c r="B2" s="792"/>
      <c r="C2" s="792"/>
      <c r="D2" s="792"/>
      <c r="E2" s="792"/>
      <c r="F2" s="791"/>
      <c r="G2" s="792"/>
      <c r="J2" s="759" t="s">
        <v>287</v>
      </c>
      <c r="K2" s="391" t="s">
        <v>1201</v>
      </c>
    </row>
    <row r="3" spans="1:11" ht="39" thickBot="1">
      <c r="A3" s="795" t="s">
        <v>876</v>
      </c>
      <c r="B3" s="769" t="s">
        <v>881</v>
      </c>
      <c r="C3" s="795" t="s">
        <v>34</v>
      </c>
      <c r="D3" s="795" t="s">
        <v>1393</v>
      </c>
      <c r="E3" s="795" t="s">
        <v>887</v>
      </c>
      <c r="F3" s="797" t="s">
        <v>35</v>
      </c>
      <c r="G3" s="798" t="s">
        <v>36</v>
      </c>
      <c r="H3" s="830" t="s">
        <v>1356</v>
      </c>
      <c r="I3" s="829" t="s">
        <v>37</v>
      </c>
      <c r="J3" s="829" t="s">
        <v>38</v>
      </c>
      <c r="K3" s="830" t="s">
        <v>39</v>
      </c>
    </row>
    <row r="4" spans="1:11" s="203" customFormat="1" ht="25.5">
      <c r="A4" s="884" t="s">
        <v>906</v>
      </c>
      <c r="B4" s="806" t="s">
        <v>1366</v>
      </c>
      <c r="C4" s="885" t="s">
        <v>40</v>
      </c>
      <c r="D4" s="392" t="s">
        <v>1559</v>
      </c>
      <c r="E4" s="800" t="s">
        <v>1560</v>
      </c>
      <c r="F4" s="799" t="s">
        <v>1515</v>
      </c>
      <c r="G4" s="799" t="s">
        <v>1369</v>
      </c>
      <c r="H4" s="886">
        <v>2011</v>
      </c>
      <c r="I4" s="887">
        <v>1</v>
      </c>
      <c r="J4" s="887">
        <v>1</v>
      </c>
      <c r="K4" s="886"/>
    </row>
    <row r="5" spans="1:11" s="203" customFormat="1" ht="25.5">
      <c r="A5" s="884" t="s">
        <v>906</v>
      </c>
      <c r="B5" s="806" t="s">
        <v>1366</v>
      </c>
      <c r="C5" s="885" t="s">
        <v>40</v>
      </c>
      <c r="D5" s="392" t="s">
        <v>1559</v>
      </c>
      <c r="E5" s="800" t="s">
        <v>1560</v>
      </c>
      <c r="F5" s="801" t="s">
        <v>1517</v>
      </c>
      <c r="G5" s="801" t="s">
        <v>1369</v>
      </c>
      <c r="H5" s="886">
        <v>2011</v>
      </c>
      <c r="I5" s="887">
        <v>1</v>
      </c>
      <c r="J5" s="887">
        <v>1</v>
      </c>
      <c r="K5" s="886"/>
    </row>
    <row r="6" spans="1:11" s="203" customFormat="1" ht="25.5">
      <c r="A6" s="884" t="s">
        <v>906</v>
      </c>
      <c r="B6" s="806" t="s">
        <v>1366</v>
      </c>
      <c r="C6" s="885" t="s">
        <v>40</v>
      </c>
      <c r="D6" s="392" t="s">
        <v>1559</v>
      </c>
      <c r="E6" s="800" t="s">
        <v>1560</v>
      </c>
      <c r="F6" s="801" t="s">
        <v>1527</v>
      </c>
      <c r="G6" s="801" t="s">
        <v>1369</v>
      </c>
      <c r="H6" s="886">
        <v>2011</v>
      </c>
      <c r="I6" s="887">
        <v>1</v>
      </c>
      <c r="J6" s="887">
        <v>1</v>
      </c>
      <c r="K6" s="886"/>
    </row>
    <row r="7" spans="1:11" s="203" customFormat="1" ht="25.5">
      <c r="A7" s="884" t="s">
        <v>906</v>
      </c>
      <c r="B7" s="806" t="s">
        <v>1366</v>
      </c>
      <c r="C7" s="885" t="s">
        <v>40</v>
      </c>
      <c r="D7" s="392" t="s">
        <v>1559</v>
      </c>
      <c r="E7" s="800" t="s">
        <v>1560</v>
      </c>
      <c r="F7" s="801" t="s">
        <v>1522</v>
      </c>
      <c r="G7" s="801" t="s">
        <v>1369</v>
      </c>
      <c r="H7" s="886">
        <v>2011</v>
      </c>
      <c r="I7" s="887">
        <v>1</v>
      </c>
      <c r="J7" s="887">
        <v>1</v>
      </c>
      <c r="K7" s="886"/>
    </row>
    <row r="8" spans="1:11" s="203" customFormat="1" ht="25.5">
      <c r="A8" s="884" t="s">
        <v>906</v>
      </c>
      <c r="B8" s="806" t="s">
        <v>602</v>
      </c>
      <c r="C8" s="885" t="s">
        <v>40</v>
      </c>
      <c r="D8" s="392" t="s">
        <v>1559</v>
      </c>
      <c r="E8" s="800" t="s">
        <v>1560</v>
      </c>
      <c r="F8" s="801" t="s">
        <v>1533</v>
      </c>
      <c r="G8" s="801" t="s">
        <v>1369</v>
      </c>
      <c r="H8" s="886">
        <v>2011</v>
      </c>
      <c r="I8" s="887">
        <v>1</v>
      </c>
      <c r="J8" s="887">
        <v>1</v>
      </c>
      <c r="K8" s="886"/>
    </row>
    <row r="9" spans="1:11" s="203" customFormat="1" ht="25.5">
      <c r="A9" s="884" t="s">
        <v>906</v>
      </c>
      <c r="B9" s="806" t="s">
        <v>602</v>
      </c>
      <c r="C9" s="885" t="s">
        <v>40</v>
      </c>
      <c r="D9" s="392" t="s">
        <v>1559</v>
      </c>
      <c r="E9" s="800" t="s">
        <v>1560</v>
      </c>
      <c r="F9" s="801" t="s">
        <v>1460</v>
      </c>
      <c r="G9" s="801" t="s">
        <v>1369</v>
      </c>
      <c r="H9" s="886">
        <v>2011</v>
      </c>
      <c r="I9" s="887">
        <v>1</v>
      </c>
      <c r="J9" s="887">
        <v>1</v>
      </c>
      <c r="K9" s="886"/>
    </row>
    <row r="10" spans="1:11" s="203" customFormat="1" ht="25.5">
      <c r="A10" s="884" t="s">
        <v>906</v>
      </c>
      <c r="B10" s="806" t="s">
        <v>1366</v>
      </c>
      <c r="C10" s="885" t="s">
        <v>40</v>
      </c>
      <c r="D10" s="392" t="s">
        <v>1559</v>
      </c>
      <c r="E10" s="800" t="s">
        <v>1560</v>
      </c>
      <c r="F10" s="801" t="s">
        <v>1519</v>
      </c>
      <c r="G10" s="801" t="s">
        <v>1369</v>
      </c>
      <c r="H10" s="886">
        <v>2011</v>
      </c>
      <c r="I10" s="887">
        <v>1</v>
      </c>
      <c r="J10" s="887">
        <v>1</v>
      </c>
      <c r="K10" s="886"/>
    </row>
    <row r="11" spans="1:11" s="203" customFormat="1" ht="25.5">
      <c r="A11" s="884" t="s">
        <v>906</v>
      </c>
      <c r="B11" s="806" t="s">
        <v>1366</v>
      </c>
      <c r="C11" s="885" t="s">
        <v>40</v>
      </c>
      <c r="D11" s="392" t="s">
        <v>1559</v>
      </c>
      <c r="E11" s="800" t="s">
        <v>1560</v>
      </c>
      <c r="F11" s="801" t="s">
        <v>1465</v>
      </c>
      <c r="G11" s="801" t="s">
        <v>1369</v>
      </c>
      <c r="H11" s="886">
        <v>2011</v>
      </c>
      <c r="I11" s="887">
        <v>1</v>
      </c>
      <c r="J11" s="887">
        <v>1</v>
      </c>
      <c r="K11" s="886"/>
    </row>
    <row r="12" spans="1:11" s="203" customFormat="1" ht="25.5">
      <c r="A12" s="884" t="s">
        <v>906</v>
      </c>
      <c r="B12" s="806" t="s">
        <v>1366</v>
      </c>
      <c r="C12" s="885" t="s">
        <v>40</v>
      </c>
      <c r="D12" s="392" t="s">
        <v>1559</v>
      </c>
      <c r="E12" s="800" t="s">
        <v>1560</v>
      </c>
      <c r="F12" s="801" t="s">
        <v>1460</v>
      </c>
      <c r="G12" s="801" t="s">
        <v>1369</v>
      </c>
      <c r="H12" s="886">
        <v>2011</v>
      </c>
      <c r="I12" s="887">
        <v>1</v>
      </c>
      <c r="J12" s="887">
        <v>1</v>
      </c>
      <c r="K12" s="886"/>
    </row>
    <row r="13" spans="1:11" s="203" customFormat="1" ht="25.5">
      <c r="A13" s="884" t="s">
        <v>906</v>
      </c>
      <c r="B13" s="806" t="s">
        <v>1366</v>
      </c>
      <c r="C13" s="885" t="s">
        <v>40</v>
      </c>
      <c r="D13" s="392" t="s">
        <v>1559</v>
      </c>
      <c r="E13" s="800" t="s">
        <v>1560</v>
      </c>
      <c r="F13" s="801" t="s">
        <v>1467</v>
      </c>
      <c r="G13" s="801" t="s">
        <v>1369</v>
      </c>
      <c r="H13" s="886">
        <v>2011</v>
      </c>
      <c r="I13" s="887">
        <v>1</v>
      </c>
      <c r="J13" s="887">
        <v>1</v>
      </c>
      <c r="K13" s="886"/>
    </row>
    <row r="14" spans="1:11" s="203" customFormat="1" ht="25.5">
      <c r="A14" s="884" t="s">
        <v>906</v>
      </c>
      <c r="B14" s="806" t="s">
        <v>1366</v>
      </c>
      <c r="C14" s="885" t="s">
        <v>40</v>
      </c>
      <c r="D14" s="392" t="s">
        <v>1559</v>
      </c>
      <c r="E14" s="800" t="s">
        <v>1560</v>
      </c>
      <c r="F14" s="801" t="s">
        <v>1528</v>
      </c>
      <c r="G14" s="801" t="s">
        <v>1369</v>
      </c>
      <c r="H14" s="886">
        <v>2011</v>
      </c>
      <c r="I14" s="887">
        <v>1</v>
      </c>
      <c r="J14" s="887">
        <v>1</v>
      </c>
      <c r="K14" s="886"/>
    </row>
    <row r="15" spans="1:11" s="186" customFormat="1" ht="25.5">
      <c r="A15" s="884" t="s">
        <v>906</v>
      </c>
      <c r="B15" s="806" t="s">
        <v>1366</v>
      </c>
      <c r="C15" s="885" t="s">
        <v>40</v>
      </c>
      <c r="D15" s="392" t="s">
        <v>1559</v>
      </c>
      <c r="E15" s="800" t="s">
        <v>1560</v>
      </c>
      <c r="F15" s="801" t="s">
        <v>1536</v>
      </c>
      <c r="G15" s="801" t="s">
        <v>1369</v>
      </c>
      <c r="H15" s="886">
        <v>2011</v>
      </c>
      <c r="I15" s="887">
        <v>1</v>
      </c>
      <c r="J15" s="887">
        <v>1</v>
      </c>
      <c r="K15" s="886"/>
    </row>
    <row r="16" spans="1:11" s="186" customFormat="1" ht="25.5">
      <c r="A16" s="884" t="s">
        <v>906</v>
      </c>
      <c r="B16" s="806" t="s">
        <v>1366</v>
      </c>
      <c r="C16" s="885" t="s">
        <v>40</v>
      </c>
      <c r="D16" s="392" t="s">
        <v>1559</v>
      </c>
      <c r="E16" s="800" t="s">
        <v>1560</v>
      </c>
      <c r="F16" s="801" t="s">
        <v>1514</v>
      </c>
      <c r="G16" s="801" t="s">
        <v>1369</v>
      </c>
      <c r="H16" s="886">
        <v>2011</v>
      </c>
      <c r="I16" s="887">
        <v>1</v>
      </c>
      <c r="J16" s="887">
        <v>1</v>
      </c>
      <c r="K16" s="886"/>
    </row>
    <row r="17" spans="1:11" s="186" customFormat="1" ht="25.5">
      <c r="A17" s="884" t="s">
        <v>906</v>
      </c>
      <c r="B17" s="806" t="s">
        <v>1366</v>
      </c>
      <c r="C17" s="885" t="s">
        <v>40</v>
      </c>
      <c r="D17" s="392" t="s">
        <v>1559</v>
      </c>
      <c r="E17" s="800" t="s">
        <v>1560</v>
      </c>
      <c r="F17" s="801" t="s">
        <v>1535</v>
      </c>
      <c r="G17" s="801" t="s">
        <v>1369</v>
      </c>
      <c r="H17" s="886">
        <v>2011</v>
      </c>
      <c r="I17" s="887">
        <v>1</v>
      </c>
      <c r="J17" s="887">
        <v>1</v>
      </c>
      <c r="K17" s="886"/>
    </row>
    <row r="18" spans="1:11" s="186" customFormat="1" ht="25.5">
      <c r="A18" s="884" t="s">
        <v>906</v>
      </c>
      <c r="B18" s="806" t="s">
        <v>1366</v>
      </c>
      <c r="C18" s="885" t="s">
        <v>40</v>
      </c>
      <c r="D18" s="392" t="s">
        <v>1559</v>
      </c>
      <c r="E18" s="800" t="s">
        <v>1560</v>
      </c>
      <c r="F18" s="801" t="s">
        <v>1526</v>
      </c>
      <c r="G18" s="801" t="s">
        <v>1369</v>
      </c>
      <c r="H18" s="886">
        <v>2011</v>
      </c>
      <c r="I18" s="887">
        <v>1</v>
      </c>
      <c r="J18" s="887">
        <v>1</v>
      </c>
      <c r="K18" s="886"/>
    </row>
    <row r="19" spans="1:11" s="186" customFormat="1" ht="25.5">
      <c r="A19" s="884" t="s">
        <v>906</v>
      </c>
      <c r="B19" s="806" t="s">
        <v>1366</v>
      </c>
      <c r="C19" s="885" t="s">
        <v>40</v>
      </c>
      <c r="D19" s="392" t="s">
        <v>1559</v>
      </c>
      <c r="E19" s="800" t="s">
        <v>1560</v>
      </c>
      <c r="F19" s="801" t="s">
        <v>1513</v>
      </c>
      <c r="G19" s="801" t="s">
        <v>1369</v>
      </c>
      <c r="H19" s="886">
        <v>2011</v>
      </c>
      <c r="I19" s="887">
        <v>1</v>
      </c>
      <c r="J19" s="887">
        <v>1</v>
      </c>
      <c r="K19" s="886"/>
    </row>
    <row r="20" spans="1:11" s="186" customFormat="1" ht="25.5">
      <c r="A20" s="884" t="s">
        <v>906</v>
      </c>
      <c r="B20" s="806" t="s">
        <v>1366</v>
      </c>
      <c r="C20" s="885" t="s">
        <v>40</v>
      </c>
      <c r="D20" s="392" t="s">
        <v>1559</v>
      </c>
      <c r="E20" s="800" t="s">
        <v>1560</v>
      </c>
      <c r="F20" s="801" t="s">
        <v>1512</v>
      </c>
      <c r="G20" s="801" t="s">
        <v>1369</v>
      </c>
      <c r="H20" s="886">
        <v>2011</v>
      </c>
      <c r="I20" s="887">
        <v>1</v>
      </c>
      <c r="J20" s="887">
        <v>1</v>
      </c>
      <c r="K20" s="886"/>
    </row>
    <row r="21" spans="1:11" s="186" customFormat="1" ht="25.5">
      <c r="A21" s="884" t="s">
        <v>906</v>
      </c>
      <c r="B21" s="806" t="s">
        <v>602</v>
      </c>
      <c r="C21" s="885" t="s">
        <v>40</v>
      </c>
      <c r="D21" s="392" t="s">
        <v>1559</v>
      </c>
      <c r="E21" s="800" t="s">
        <v>1560</v>
      </c>
      <c r="F21" s="801" t="s">
        <v>1466</v>
      </c>
      <c r="G21" s="801" t="s">
        <v>1369</v>
      </c>
      <c r="H21" s="886">
        <v>2011</v>
      </c>
      <c r="I21" s="887">
        <v>1</v>
      </c>
      <c r="J21" s="887">
        <v>1</v>
      </c>
      <c r="K21" s="886"/>
    </row>
    <row r="22" spans="1:11" s="186" customFormat="1" ht="25.5">
      <c r="A22" s="884" t="s">
        <v>906</v>
      </c>
      <c r="B22" s="806" t="s">
        <v>602</v>
      </c>
      <c r="C22" s="885" t="s">
        <v>40</v>
      </c>
      <c r="D22" s="392" t="s">
        <v>1559</v>
      </c>
      <c r="E22" s="800" t="s">
        <v>1560</v>
      </c>
      <c r="F22" s="801" t="s">
        <v>1529</v>
      </c>
      <c r="G22" s="801" t="s">
        <v>1369</v>
      </c>
      <c r="H22" s="886">
        <v>2011</v>
      </c>
      <c r="I22" s="887">
        <v>1</v>
      </c>
      <c r="J22" s="887">
        <v>1</v>
      </c>
      <c r="K22" s="886"/>
    </row>
    <row r="23" spans="1:11" s="186" customFormat="1" ht="25.5">
      <c r="A23" s="884" t="s">
        <v>906</v>
      </c>
      <c r="B23" s="806" t="s">
        <v>1366</v>
      </c>
      <c r="C23" s="885" t="s">
        <v>40</v>
      </c>
      <c r="D23" s="392" t="s">
        <v>1559</v>
      </c>
      <c r="E23" s="800" t="s">
        <v>1560</v>
      </c>
      <c r="F23" s="801" t="s">
        <v>1462</v>
      </c>
      <c r="G23" s="801" t="s">
        <v>1369</v>
      </c>
      <c r="H23" s="886">
        <v>2011</v>
      </c>
      <c r="I23" s="887">
        <v>1</v>
      </c>
      <c r="J23" s="887">
        <v>1</v>
      </c>
      <c r="K23" s="886"/>
    </row>
    <row r="24" spans="1:11" s="186" customFormat="1" ht="25.5">
      <c r="A24" s="884" t="s">
        <v>906</v>
      </c>
      <c r="B24" s="806" t="s">
        <v>1366</v>
      </c>
      <c r="C24" s="885" t="s">
        <v>40</v>
      </c>
      <c r="D24" s="392" t="s">
        <v>1559</v>
      </c>
      <c r="E24" s="800" t="s">
        <v>1560</v>
      </c>
      <c r="F24" s="801" t="s">
        <v>1529</v>
      </c>
      <c r="G24" s="801" t="s">
        <v>1369</v>
      </c>
      <c r="H24" s="886">
        <v>2011</v>
      </c>
      <c r="I24" s="887">
        <v>1</v>
      </c>
      <c r="J24" s="887">
        <v>1</v>
      </c>
      <c r="K24" s="886"/>
    </row>
    <row r="25" spans="1:11" s="186" customFormat="1" ht="25.5">
      <c r="A25" s="884" t="s">
        <v>906</v>
      </c>
      <c r="B25" s="806" t="s">
        <v>1366</v>
      </c>
      <c r="C25" s="885" t="s">
        <v>40</v>
      </c>
      <c r="D25" s="392" t="s">
        <v>1559</v>
      </c>
      <c r="E25" s="800" t="s">
        <v>1560</v>
      </c>
      <c r="F25" s="801" t="s">
        <v>1539</v>
      </c>
      <c r="G25" s="801" t="s">
        <v>1369</v>
      </c>
      <c r="H25" s="886">
        <v>2011</v>
      </c>
      <c r="I25" s="887">
        <v>1</v>
      </c>
      <c r="J25" s="887">
        <v>1</v>
      </c>
      <c r="K25" s="886"/>
    </row>
    <row r="26" spans="1:11" s="186" customFormat="1" ht="25.5">
      <c r="A26" s="884" t="s">
        <v>906</v>
      </c>
      <c r="B26" s="806" t="s">
        <v>1366</v>
      </c>
      <c r="C26" s="885" t="s">
        <v>40</v>
      </c>
      <c r="D26" s="392" t="s">
        <v>1559</v>
      </c>
      <c r="E26" s="800" t="s">
        <v>1560</v>
      </c>
      <c r="F26" s="801" t="s">
        <v>1463</v>
      </c>
      <c r="G26" s="801" t="s">
        <v>1369</v>
      </c>
      <c r="H26" s="886">
        <v>2011</v>
      </c>
      <c r="I26" s="887">
        <v>1</v>
      </c>
      <c r="J26" s="887">
        <v>1</v>
      </c>
      <c r="K26" s="886"/>
    </row>
    <row r="27" spans="1:11" s="186" customFormat="1" ht="25.5">
      <c r="A27" s="884" t="s">
        <v>906</v>
      </c>
      <c r="B27" s="806" t="s">
        <v>1366</v>
      </c>
      <c r="C27" s="885" t="s">
        <v>40</v>
      </c>
      <c r="D27" s="392" t="s">
        <v>1559</v>
      </c>
      <c r="E27" s="800" t="s">
        <v>1560</v>
      </c>
      <c r="F27" s="801" t="s">
        <v>1511</v>
      </c>
      <c r="G27" s="801" t="s">
        <v>1369</v>
      </c>
      <c r="H27" s="886">
        <v>2011</v>
      </c>
      <c r="I27" s="887">
        <v>1</v>
      </c>
      <c r="J27" s="887">
        <v>1</v>
      </c>
      <c r="K27" s="886"/>
    </row>
    <row r="28" spans="1:11" s="186" customFormat="1" ht="25.5">
      <c r="A28" s="884" t="s">
        <v>906</v>
      </c>
      <c r="B28" s="806" t="s">
        <v>602</v>
      </c>
      <c r="C28" s="885" t="s">
        <v>40</v>
      </c>
      <c r="D28" s="392" t="s">
        <v>1559</v>
      </c>
      <c r="E28" s="800" t="s">
        <v>1560</v>
      </c>
      <c r="F28" s="801" t="s">
        <v>1465</v>
      </c>
      <c r="G28" s="801" t="s">
        <v>1369</v>
      </c>
      <c r="H28" s="886">
        <v>2011</v>
      </c>
      <c r="I28" s="887">
        <v>1</v>
      </c>
      <c r="J28" s="887">
        <v>1</v>
      </c>
      <c r="K28" s="886"/>
    </row>
    <row r="29" spans="1:11" s="186" customFormat="1" ht="25.5">
      <c r="A29" s="884" t="s">
        <v>906</v>
      </c>
      <c r="B29" s="806" t="s">
        <v>602</v>
      </c>
      <c r="C29" s="885" t="s">
        <v>40</v>
      </c>
      <c r="D29" s="392" t="s">
        <v>1559</v>
      </c>
      <c r="E29" s="800" t="s">
        <v>1560</v>
      </c>
      <c r="F29" s="801" t="s">
        <v>1530</v>
      </c>
      <c r="G29" s="801" t="s">
        <v>1369</v>
      </c>
      <c r="H29" s="886">
        <v>2011</v>
      </c>
      <c r="I29" s="887">
        <v>1</v>
      </c>
      <c r="J29" s="887">
        <v>1</v>
      </c>
      <c r="K29" s="886"/>
    </row>
    <row r="30" spans="1:11" s="186" customFormat="1" ht="25.5">
      <c r="A30" s="884" t="s">
        <v>906</v>
      </c>
      <c r="B30" s="806" t="s">
        <v>602</v>
      </c>
      <c r="C30" s="885" t="s">
        <v>40</v>
      </c>
      <c r="D30" s="392" t="s">
        <v>1559</v>
      </c>
      <c r="E30" s="800" t="s">
        <v>1560</v>
      </c>
      <c r="F30" s="801" t="s">
        <v>1511</v>
      </c>
      <c r="G30" s="801" t="s">
        <v>1369</v>
      </c>
      <c r="H30" s="886">
        <v>2011</v>
      </c>
      <c r="I30" s="887">
        <v>1</v>
      </c>
      <c r="J30" s="887">
        <v>1</v>
      </c>
      <c r="K30" s="886"/>
    </row>
    <row r="31" spans="1:11" s="186" customFormat="1" ht="25.5">
      <c r="A31" s="884" t="s">
        <v>906</v>
      </c>
      <c r="B31" s="806" t="s">
        <v>602</v>
      </c>
      <c r="C31" s="885" t="s">
        <v>40</v>
      </c>
      <c r="D31" s="392" t="s">
        <v>1559</v>
      </c>
      <c r="E31" s="800" t="s">
        <v>1560</v>
      </c>
      <c r="F31" s="801" t="s">
        <v>1467</v>
      </c>
      <c r="G31" s="801" t="s">
        <v>1369</v>
      </c>
      <c r="H31" s="886">
        <v>2011</v>
      </c>
      <c r="I31" s="887">
        <v>1</v>
      </c>
      <c r="J31" s="887">
        <v>1</v>
      </c>
      <c r="K31" s="886"/>
    </row>
    <row r="32" spans="1:11" s="186" customFormat="1" ht="25.5">
      <c r="A32" s="884" t="s">
        <v>906</v>
      </c>
      <c r="B32" s="806" t="s">
        <v>1366</v>
      </c>
      <c r="C32" s="885" t="s">
        <v>40</v>
      </c>
      <c r="D32" s="392" t="s">
        <v>1559</v>
      </c>
      <c r="E32" s="800" t="s">
        <v>1560</v>
      </c>
      <c r="F32" s="801" t="s">
        <v>1537</v>
      </c>
      <c r="G32" s="801" t="s">
        <v>1369</v>
      </c>
      <c r="H32" s="886">
        <v>2011</v>
      </c>
      <c r="I32" s="887">
        <v>1</v>
      </c>
      <c r="J32" s="887">
        <v>1</v>
      </c>
      <c r="K32" s="886"/>
    </row>
    <row r="33" spans="1:11" s="186" customFormat="1" ht="25.5">
      <c r="A33" s="884" t="s">
        <v>906</v>
      </c>
      <c r="B33" s="806" t="s">
        <v>1366</v>
      </c>
      <c r="C33" s="885" t="s">
        <v>40</v>
      </c>
      <c r="D33" s="392" t="s">
        <v>1559</v>
      </c>
      <c r="E33" s="800" t="s">
        <v>1560</v>
      </c>
      <c r="F33" s="801" t="s">
        <v>1521</v>
      </c>
      <c r="G33" s="801" t="s">
        <v>1369</v>
      </c>
      <c r="H33" s="886">
        <v>2011</v>
      </c>
      <c r="I33" s="887">
        <v>1</v>
      </c>
      <c r="J33" s="887">
        <v>1</v>
      </c>
      <c r="K33" s="886"/>
    </row>
    <row r="34" spans="1:11" s="186" customFormat="1" ht="25.5">
      <c r="A34" s="884" t="s">
        <v>906</v>
      </c>
      <c r="B34" s="806" t="s">
        <v>1366</v>
      </c>
      <c r="C34" s="885" t="s">
        <v>40</v>
      </c>
      <c r="D34" s="392" t="s">
        <v>1559</v>
      </c>
      <c r="E34" s="800" t="s">
        <v>1560</v>
      </c>
      <c r="F34" s="801" t="s">
        <v>1523</v>
      </c>
      <c r="G34" s="801" t="s">
        <v>1369</v>
      </c>
      <c r="H34" s="886">
        <v>2011</v>
      </c>
      <c r="I34" s="887">
        <v>1</v>
      </c>
      <c r="J34" s="887">
        <v>1</v>
      </c>
      <c r="K34" s="886"/>
    </row>
    <row r="35" spans="1:11" s="186" customFormat="1" ht="25.5">
      <c r="A35" s="884" t="s">
        <v>906</v>
      </c>
      <c r="B35" s="806" t="s">
        <v>1366</v>
      </c>
      <c r="C35" s="885" t="s">
        <v>40</v>
      </c>
      <c r="D35" s="392" t="s">
        <v>1559</v>
      </c>
      <c r="E35" s="800" t="s">
        <v>1560</v>
      </c>
      <c r="F35" s="801" t="s">
        <v>1541</v>
      </c>
      <c r="G35" s="801" t="s">
        <v>1369</v>
      </c>
      <c r="H35" s="886">
        <v>2011</v>
      </c>
      <c r="I35" s="887">
        <v>1</v>
      </c>
      <c r="J35" s="887">
        <v>1</v>
      </c>
      <c r="K35" s="886"/>
    </row>
    <row r="36" spans="1:11" s="186" customFormat="1" ht="25.5">
      <c r="A36" s="884" t="s">
        <v>906</v>
      </c>
      <c r="B36" s="806" t="s">
        <v>602</v>
      </c>
      <c r="C36" s="885" t="s">
        <v>40</v>
      </c>
      <c r="D36" s="392" t="s">
        <v>1559</v>
      </c>
      <c r="E36" s="800" t="s">
        <v>1560</v>
      </c>
      <c r="F36" s="801" t="s">
        <v>1535</v>
      </c>
      <c r="G36" s="801" t="s">
        <v>1369</v>
      </c>
      <c r="H36" s="886">
        <v>2011</v>
      </c>
      <c r="I36" s="887">
        <v>1</v>
      </c>
      <c r="J36" s="887">
        <v>1</v>
      </c>
      <c r="K36" s="886"/>
    </row>
    <row r="37" spans="1:11" s="186" customFormat="1" ht="25.5">
      <c r="A37" s="884" t="s">
        <v>906</v>
      </c>
      <c r="B37" s="806" t="s">
        <v>602</v>
      </c>
      <c r="C37" s="885" t="s">
        <v>40</v>
      </c>
      <c r="D37" s="392" t="s">
        <v>1559</v>
      </c>
      <c r="E37" s="800" t="s">
        <v>1560</v>
      </c>
      <c r="F37" s="801" t="s">
        <v>1459</v>
      </c>
      <c r="G37" s="801" t="s">
        <v>1369</v>
      </c>
      <c r="H37" s="886">
        <v>2011</v>
      </c>
      <c r="I37" s="887">
        <v>1</v>
      </c>
      <c r="J37" s="887">
        <v>1</v>
      </c>
      <c r="K37" s="886"/>
    </row>
    <row r="38" spans="1:11" s="186" customFormat="1" ht="25.5">
      <c r="A38" s="884" t="s">
        <v>906</v>
      </c>
      <c r="B38" s="806" t="s">
        <v>1366</v>
      </c>
      <c r="C38" s="885" t="s">
        <v>41</v>
      </c>
      <c r="D38" s="392" t="s">
        <v>1561</v>
      </c>
      <c r="E38" s="800" t="s">
        <v>1562</v>
      </c>
      <c r="F38" s="801" t="s">
        <v>1528</v>
      </c>
      <c r="G38" s="801" t="s">
        <v>1369</v>
      </c>
      <c r="H38" s="886">
        <v>2011</v>
      </c>
      <c r="I38" s="887">
        <v>1</v>
      </c>
      <c r="J38" s="887">
        <v>1</v>
      </c>
      <c r="K38" s="886"/>
    </row>
    <row r="39" spans="1:11" s="186" customFormat="1" ht="25.5">
      <c r="A39" s="884" t="s">
        <v>906</v>
      </c>
      <c r="B39" s="806" t="s">
        <v>1366</v>
      </c>
      <c r="C39" s="885" t="s">
        <v>41</v>
      </c>
      <c r="D39" s="392" t="s">
        <v>1561</v>
      </c>
      <c r="E39" s="800" t="s">
        <v>1562</v>
      </c>
      <c r="F39" s="801" t="s">
        <v>1519</v>
      </c>
      <c r="G39" s="801" t="s">
        <v>1369</v>
      </c>
      <c r="H39" s="886">
        <v>2011</v>
      </c>
      <c r="I39" s="887">
        <v>1</v>
      </c>
      <c r="J39" s="887">
        <v>1</v>
      </c>
      <c r="K39" s="886"/>
    </row>
    <row r="40" spans="1:11" s="186" customFormat="1" ht="25.5">
      <c r="A40" s="884" t="s">
        <v>906</v>
      </c>
      <c r="B40" s="806" t="s">
        <v>602</v>
      </c>
      <c r="C40" s="885" t="s">
        <v>41</v>
      </c>
      <c r="D40" s="392" t="s">
        <v>1561</v>
      </c>
      <c r="E40" s="800" t="s">
        <v>1562</v>
      </c>
      <c r="F40" s="801" t="s">
        <v>1530</v>
      </c>
      <c r="G40" s="801" t="s">
        <v>1369</v>
      </c>
      <c r="H40" s="886">
        <v>2011</v>
      </c>
      <c r="I40" s="887">
        <v>1</v>
      </c>
      <c r="J40" s="887">
        <v>1</v>
      </c>
      <c r="K40" s="886"/>
    </row>
    <row r="41" spans="1:11" s="186" customFormat="1" ht="25.5">
      <c r="A41" s="884" t="s">
        <v>906</v>
      </c>
      <c r="B41" s="806" t="s">
        <v>602</v>
      </c>
      <c r="C41" s="885" t="s">
        <v>41</v>
      </c>
      <c r="D41" s="392" t="s">
        <v>1561</v>
      </c>
      <c r="E41" s="800" t="s">
        <v>1562</v>
      </c>
      <c r="F41" s="801" t="s">
        <v>1529</v>
      </c>
      <c r="G41" s="801" t="s">
        <v>1369</v>
      </c>
      <c r="H41" s="886">
        <v>2011</v>
      </c>
      <c r="I41" s="887">
        <v>1</v>
      </c>
      <c r="J41" s="887">
        <v>1</v>
      </c>
      <c r="K41" s="886"/>
    </row>
    <row r="42" spans="1:11" s="186" customFormat="1" ht="25.5">
      <c r="A42" s="884" t="s">
        <v>906</v>
      </c>
      <c r="B42" s="806" t="s">
        <v>1366</v>
      </c>
      <c r="C42" s="885" t="s">
        <v>41</v>
      </c>
      <c r="D42" s="392" t="s">
        <v>1561</v>
      </c>
      <c r="E42" s="800" t="s">
        <v>1562</v>
      </c>
      <c r="F42" s="801" t="s">
        <v>1517</v>
      </c>
      <c r="G42" s="801" t="s">
        <v>1369</v>
      </c>
      <c r="H42" s="886">
        <v>2011</v>
      </c>
      <c r="I42" s="887">
        <v>1</v>
      </c>
      <c r="J42" s="887">
        <v>1</v>
      </c>
      <c r="K42" s="886"/>
    </row>
    <row r="43" spans="1:11" s="186" customFormat="1" ht="25.5">
      <c r="A43" s="884" t="s">
        <v>906</v>
      </c>
      <c r="B43" s="806" t="s">
        <v>1366</v>
      </c>
      <c r="C43" s="885" t="s">
        <v>41</v>
      </c>
      <c r="D43" s="392" t="s">
        <v>1561</v>
      </c>
      <c r="E43" s="800" t="s">
        <v>1562</v>
      </c>
      <c r="F43" s="801" t="s">
        <v>1522</v>
      </c>
      <c r="G43" s="801" t="s">
        <v>1369</v>
      </c>
      <c r="H43" s="886">
        <v>2011</v>
      </c>
      <c r="I43" s="887">
        <v>1</v>
      </c>
      <c r="J43" s="887">
        <v>1</v>
      </c>
      <c r="K43" s="886"/>
    </row>
    <row r="44" spans="1:11" s="186" customFormat="1" ht="25.5">
      <c r="A44" s="884" t="s">
        <v>906</v>
      </c>
      <c r="B44" s="806" t="s">
        <v>1366</v>
      </c>
      <c r="C44" s="885" t="s">
        <v>41</v>
      </c>
      <c r="D44" s="392" t="s">
        <v>1561</v>
      </c>
      <c r="E44" s="800" t="s">
        <v>1562</v>
      </c>
      <c r="F44" s="801" t="s">
        <v>1467</v>
      </c>
      <c r="G44" s="801" t="s">
        <v>1369</v>
      </c>
      <c r="H44" s="886">
        <v>2011</v>
      </c>
      <c r="I44" s="887">
        <v>1</v>
      </c>
      <c r="J44" s="887">
        <v>1</v>
      </c>
      <c r="K44" s="886"/>
    </row>
    <row r="45" spans="1:11" s="186" customFormat="1" ht="25.5">
      <c r="A45" s="884" t="s">
        <v>906</v>
      </c>
      <c r="B45" s="806" t="s">
        <v>1366</v>
      </c>
      <c r="C45" s="885" t="s">
        <v>41</v>
      </c>
      <c r="D45" s="392" t="s">
        <v>1561</v>
      </c>
      <c r="E45" s="800" t="s">
        <v>1562</v>
      </c>
      <c r="F45" s="801" t="s">
        <v>1462</v>
      </c>
      <c r="G45" s="801" t="s">
        <v>1369</v>
      </c>
      <c r="H45" s="886">
        <v>2011</v>
      </c>
      <c r="I45" s="887">
        <v>1</v>
      </c>
      <c r="J45" s="887">
        <v>1</v>
      </c>
      <c r="K45" s="886"/>
    </row>
    <row r="46" spans="1:11" s="186" customFormat="1" ht="25.5">
      <c r="A46" s="884" t="s">
        <v>906</v>
      </c>
      <c r="B46" s="806" t="s">
        <v>1366</v>
      </c>
      <c r="C46" s="885" t="s">
        <v>41</v>
      </c>
      <c r="D46" s="392" t="s">
        <v>1561</v>
      </c>
      <c r="E46" s="800" t="s">
        <v>1562</v>
      </c>
      <c r="F46" s="801" t="s">
        <v>1536</v>
      </c>
      <c r="G46" s="801" t="s">
        <v>1369</v>
      </c>
      <c r="H46" s="886">
        <v>2011</v>
      </c>
      <c r="I46" s="887">
        <v>1</v>
      </c>
      <c r="J46" s="887">
        <v>1</v>
      </c>
      <c r="K46" s="886"/>
    </row>
    <row r="47" spans="1:11" s="186" customFormat="1" ht="25.5">
      <c r="A47" s="884" t="s">
        <v>906</v>
      </c>
      <c r="B47" s="806" t="s">
        <v>1366</v>
      </c>
      <c r="C47" s="885" t="s">
        <v>41</v>
      </c>
      <c r="D47" s="392" t="s">
        <v>1561</v>
      </c>
      <c r="E47" s="800" t="s">
        <v>1562</v>
      </c>
      <c r="F47" s="801" t="s">
        <v>1541</v>
      </c>
      <c r="G47" s="801" t="s">
        <v>1369</v>
      </c>
      <c r="H47" s="886">
        <v>2011</v>
      </c>
      <c r="I47" s="887">
        <v>1</v>
      </c>
      <c r="J47" s="887">
        <v>1</v>
      </c>
      <c r="K47" s="886"/>
    </row>
    <row r="48" spans="1:11" s="186" customFormat="1" ht="25.5">
      <c r="A48" s="884" t="s">
        <v>906</v>
      </c>
      <c r="B48" s="806" t="s">
        <v>1366</v>
      </c>
      <c r="C48" s="885" t="s">
        <v>41</v>
      </c>
      <c r="D48" s="392" t="s">
        <v>1561</v>
      </c>
      <c r="E48" s="800" t="s">
        <v>1562</v>
      </c>
      <c r="F48" s="801" t="s">
        <v>1512</v>
      </c>
      <c r="G48" s="801" t="s">
        <v>1369</v>
      </c>
      <c r="H48" s="886">
        <v>2011</v>
      </c>
      <c r="I48" s="887">
        <v>1</v>
      </c>
      <c r="J48" s="887">
        <v>1</v>
      </c>
      <c r="K48" s="886"/>
    </row>
    <row r="49" spans="1:11" s="186" customFormat="1" ht="25.5">
      <c r="A49" s="884" t="s">
        <v>906</v>
      </c>
      <c r="B49" s="806" t="s">
        <v>1366</v>
      </c>
      <c r="C49" s="885" t="s">
        <v>41</v>
      </c>
      <c r="D49" s="392" t="s">
        <v>1561</v>
      </c>
      <c r="E49" s="800" t="s">
        <v>1562</v>
      </c>
      <c r="F49" s="801" t="s">
        <v>1465</v>
      </c>
      <c r="G49" s="801" t="s">
        <v>1369</v>
      </c>
      <c r="H49" s="886">
        <v>2011</v>
      </c>
      <c r="I49" s="887">
        <v>1</v>
      </c>
      <c r="J49" s="887">
        <v>1</v>
      </c>
      <c r="K49" s="886"/>
    </row>
    <row r="50" spans="1:11" s="186" customFormat="1" ht="25.5">
      <c r="A50" s="884" t="s">
        <v>906</v>
      </c>
      <c r="B50" s="806" t="s">
        <v>602</v>
      </c>
      <c r="C50" s="885" t="s">
        <v>41</v>
      </c>
      <c r="D50" s="392" t="s">
        <v>1561</v>
      </c>
      <c r="E50" s="800" t="s">
        <v>1562</v>
      </c>
      <c r="F50" s="801" t="s">
        <v>1511</v>
      </c>
      <c r="G50" s="801" t="s">
        <v>1369</v>
      </c>
      <c r="H50" s="886">
        <v>2011</v>
      </c>
      <c r="I50" s="887">
        <v>1</v>
      </c>
      <c r="J50" s="887">
        <v>1</v>
      </c>
      <c r="K50" s="886"/>
    </row>
    <row r="51" spans="1:11" s="186" customFormat="1" ht="25.5">
      <c r="A51" s="884" t="s">
        <v>906</v>
      </c>
      <c r="B51" s="806" t="s">
        <v>1366</v>
      </c>
      <c r="C51" s="885" t="s">
        <v>41</v>
      </c>
      <c r="D51" s="392" t="s">
        <v>1561</v>
      </c>
      <c r="E51" s="800" t="s">
        <v>1562</v>
      </c>
      <c r="F51" s="801" t="s">
        <v>1535</v>
      </c>
      <c r="G51" s="801" t="s">
        <v>1369</v>
      </c>
      <c r="H51" s="886">
        <v>2011</v>
      </c>
      <c r="I51" s="887">
        <v>1</v>
      </c>
      <c r="J51" s="887">
        <v>1</v>
      </c>
      <c r="K51" s="886"/>
    </row>
    <row r="52" spans="1:11" s="186" customFormat="1" ht="25.5">
      <c r="A52" s="884" t="s">
        <v>906</v>
      </c>
      <c r="B52" s="806" t="s">
        <v>1366</v>
      </c>
      <c r="C52" s="885" t="s">
        <v>41</v>
      </c>
      <c r="D52" s="392" t="s">
        <v>1561</v>
      </c>
      <c r="E52" s="800" t="s">
        <v>1562</v>
      </c>
      <c r="F52" s="801" t="s">
        <v>1513</v>
      </c>
      <c r="G52" s="801" t="s">
        <v>1369</v>
      </c>
      <c r="H52" s="886">
        <v>2011</v>
      </c>
      <c r="I52" s="887">
        <v>1</v>
      </c>
      <c r="J52" s="887">
        <v>1</v>
      </c>
      <c r="K52" s="886"/>
    </row>
    <row r="53" spans="1:11" s="186" customFormat="1" ht="25.5">
      <c r="A53" s="884" t="s">
        <v>906</v>
      </c>
      <c r="B53" s="806" t="s">
        <v>1366</v>
      </c>
      <c r="C53" s="885" t="s">
        <v>41</v>
      </c>
      <c r="D53" s="392" t="s">
        <v>1561</v>
      </c>
      <c r="E53" s="800" t="s">
        <v>1562</v>
      </c>
      <c r="F53" s="801" t="s">
        <v>1539</v>
      </c>
      <c r="G53" s="801" t="s">
        <v>1369</v>
      </c>
      <c r="H53" s="886">
        <v>2011</v>
      </c>
      <c r="I53" s="887">
        <v>1</v>
      </c>
      <c r="J53" s="887">
        <v>1</v>
      </c>
      <c r="K53" s="886"/>
    </row>
    <row r="54" spans="1:11" s="186" customFormat="1" ht="25.5">
      <c r="A54" s="884" t="s">
        <v>906</v>
      </c>
      <c r="B54" s="806" t="s">
        <v>1366</v>
      </c>
      <c r="C54" s="885" t="s">
        <v>41</v>
      </c>
      <c r="D54" s="392" t="s">
        <v>1561</v>
      </c>
      <c r="E54" s="800" t="s">
        <v>1562</v>
      </c>
      <c r="F54" s="801" t="s">
        <v>1515</v>
      </c>
      <c r="G54" s="801" t="s">
        <v>1369</v>
      </c>
      <c r="H54" s="886">
        <v>2011</v>
      </c>
      <c r="I54" s="887">
        <v>1</v>
      </c>
      <c r="J54" s="887">
        <v>1</v>
      </c>
      <c r="K54" s="886"/>
    </row>
    <row r="55" spans="1:11" s="186" customFormat="1" ht="25.5">
      <c r="A55" s="884" t="s">
        <v>906</v>
      </c>
      <c r="B55" s="806" t="s">
        <v>1366</v>
      </c>
      <c r="C55" s="885" t="s">
        <v>41</v>
      </c>
      <c r="D55" s="392" t="s">
        <v>1561</v>
      </c>
      <c r="E55" s="800" t="s">
        <v>1562</v>
      </c>
      <c r="F55" s="801" t="s">
        <v>1514</v>
      </c>
      <c r="G55" s="801" t="s">
        <v>1369</v>
      </c>
      <c r="H55" s="886">
        <v>2011</v>
      </c>
      <c r="I55" s="887">
        <v>1</v>
      </c>
      <c r="J55" s="887">
        <v>1</v>
      </c>
      <c r="K55" s="886"/>
    </row>
    <row r="56" spans="1:11" s="186" customFormat="1" ht="25.5">
      <c r="A56" s="884" t="s">
        <v>906</v>
      </c>
      <c r="B56" s="806" t="s">
        <v>1366</v>
      </c>
      <c r="C56" s="885" t="s">
        <v>41</v>
      </c>
      <c r="D56" s="392" t="s">
        <v>1561</v>
      </c>
      <c r="E56" s="800" t="s">
        <v>1562</v>
      </c>
      <c r="F56" s="801" t="s">
        <v>1523</v>
      </c>
      <c r="G56" s="801" t="s">
        <v>1369</v>
      </c>
      <c r="H56" s="886">
        <v>2011</v>
      </c>
      <c r="I56" s="887">
        <v>1</v>
      </c>
      <c r="J56" s="887">
        <v>1</v>
      </c>
      <c r="K56" s="886"/>
    </row>
    <row r="57" spans="1:11" s="186" customFormat="1" ht="25.5">
      <c r="A57" s="884" t="s">
        <v>906</v>
      </c>
      <c r="B57" s="806" t="s">
        <v>1366</v>
      </c>
      <c r="C57" s="885" t="s">
        <v>41</v>
      </c>
      <c r="D57" s="392" t="s">
        <v>1561</v>
      </c>
      <c r="E57" s="800" t="s">
        <v>1562</v>
      </c>
      <c r="F57" s="801" t="s">
        <v>1537</v>
      </c>
      <c r="G57" s="801" t="s">
        <v>1369</v>
      </c>
      <c r="H57" s="886">
        <v>2011</v>
      </c>
      <c r="I57" s="887">
        <v>1</v>
      </c>
      <c r="J57" s="887">
        <v>1</v>
      </c>
      <c r="K57" s="886"/>
    </row>
    <row r="58" spans="1:11" s="186" customFormat="1" ht="25.5">
      <c r="A58" s="884" t="s">
        <v>906</v>
      </c>
      <c r="B58" s="806" t="s">
        <v>1366</v>
      </c>
      <c r="C58" s="885" t="s">
        <v>41</v>
      </c>
      <c r="D58" s="392" t="s">
        <v>1561</v>
      </c>
      <c r="E58" s="800" t="s">
        <v>1562</v>
      </c>
      <c r="F58" s="801" t="s">
        <v>1529</v>
      </c>
      <c r="G58" s="801" t="s">
        <v>1369</v>
      </c>
      <c r="H58" s="886">
        <v>2011</v>
      </c>
      <c r="I58" s="887">
        <v>1</v>
      </c>
      <c r="J58" s="887">
        <v>1</v>
      </c>
      <c r="K58" s="886"/>
    </row>
    <row r="59" spans="1:11" s="186" customFormat="1" ht="25.5">
      <c r="A59" s="884" t="s">
        <v>906</v>
      </c>
      <c r="B59" s="806" t="s">
        <v>1366</v>
      </c>
      <c r="C59" s="885" t="s">
        <v>41</v>
      </c>
      <c r="D59" s="392" t="s">
        <v>1561</v>
      </c>
      <c r="E59" s="800" t="s">
        <v>1562</v>
      </c>
      <c r="F59" s="801" t="s">
        <v>1526</v>
      </c>
      <c r="G59" s="801" t="s">
        <v>1369</v>
      </c>
      <c r="H59" s="886">
        <v>2011</v>
      </c>
      <c r="I59" s="887">
        <v>1</v>
      </c>
      <c r="J59" s="887">
        <v>1</v>
      </c>
      <c r="K59" s="886"/>
    </row>
    <row r="60" spans="1:11" s="186" customFormat="1" ht="25.5">
      <c r="A60" s="884" t="s">
        <v>906</v>
      </c>
      <c r="B60" s="806" t="s">
        <v>1366</v>
      </c>
      <c r="C60" s="885" t="s">
        <v>41</v>
      </c>
      <c r="D60" s="392" t="s">
        <v>1561</v>
      </c>
      <c r="E60" s="800" t="s">
        <v>1562</v>
      </c>
      <c r="F60" s="801" t="s">
        <v>1511</v>
      </c>
      <c r="G60" s="801" t="s">
        <v>1369</v>
      </c>
      <c r="H60" s="886">
        <v>2011</v>
      </c>
      <c r="I60" s="887">
        <v>1</v>
      </c>
      <c r="J60" s="887">
        <v>1</v>
      </c>
      <c r="K60" s="886"/>
    </row>
    <row r="61" spans="1:11" s="186" customFormat="1" ht="25.5">
      <c r="A61" s="884" t="s">
        <v>906</v>
      </c>
      <c r="B61" s="806" t="s">
        <v>1366</v>
      </c>
      <c r="C61" s="885" t="s">
        <v>41</v>
      </c>
      <c r="D61" s="392" t="s">
        <v>1561</v>
      </c>
      <c r="E61" s="800" t="s">
        <v>1562</v>
      </c>
      <c r="F61" s="801" t="s">
        <v>1521</v>
      </c>
      <c r="G61" s="801" t="s">
        <v>1369</v>
      </c>
      <c r="H61" s="886">
        <v>2011</v>
      </c>
      <c r="I61" s="887">
        <v>1</v>
      </c>
      <c r="J61" s="887">
        <v>1</v>
      </c>
      <c r="K61" s="886"/>
    </row>
    <row r="62" spans="1:11" s="186" customFormat="1" ht="25.5">
      <c r="A62" s="884" t="s">
        <v>906</v>
      </c>
      <c r="B62" s="806" t="s">
        <v>1366</v>
      </c>
      <c r="C62" s="885" t="s">
        <v>41</v>
      </c>
      <c r="D62" s="392" t="s">
        <v>1561</v>
      </c>
      <c r="E62" s="800" t="s">
        <v>1562</v>
      </c>
      <c r="F62" s="801" t="s">
        <v>1527</v>
      </c>
      <c r="G62" s="801" t="s">
        <v>1369</v>
      </c>
      <c r="H62" s="886">
        <v>2011</v>
      </c>
      <c r="I62" s="887">
        <v>1</v>
      </c>
      <c r="J62" s="887">
        <v>1</v>
      </c>
      <c r="K62" s="886"/>
    </row>
    <row r="63" spans="1:11" s="186" customFormat="1" ht="25.5">
      <c r="A63" s="884" t="s">
        <v>906</v>
      </c>
      <c r="B63" s="806" t="s">
        <v>602</v>
      </c>
      <c r="C63" s="885" t="s">
        <v>41</v>
      </c>
      <c r="D63" s="392" t="s">
        <v>1561</v>
      </c>
      <c r="E63" s="800" t="s">
        <v>1562</v>
      </c>
      <c r="F63" s="801" t="s">
        <v>1535</v>
      </c>
      <c r="G63" s="801" t="s">
        <v>1369</v>
      </c>
      <c r="H63" s="886">
        <v>2011</v>
      </c>
      <c r="I63" s="887">
        <v>1</v>
      </c>
      <c r="J63" s="887">
        <v>1</v>
      </c>
      <c r="K63" s="886"/>
    </row>
    <row r="64" spans="1:11" s="186" customFormat="1" ht="25.5">
      <c r="A64" s="884" t="s">
        <v>906</v>
      </c>
      <c r="B64" s="806" t="s">
        <v>1366</v>
      </c>
      <c r="C64" s="885" t="s">
        <v>41</v>
      </c>
      <c r="D64" s="392" t="s">
        <v>1563</v>
      </c>
      <c r="E64" s="800" t="s">
        <v>42</v>
      </c>
      <c r="F64" s="801" t="s">
        <v>1514</v>
      </c>
      <c r="G64" s="801" t="s">
        <v>1369</v>
      </c>
      <c r="H64" s="886">
        <v>2011</v>
      </c>
      <c r="I64" s="887">
        <v>1</v>
      </c>
      <c r="J64" s="887">
        <v>1</v>
      </c>
      <c r="K64" s="886"/>
    </row>
    <row r="65" spans="1:11" s="186" customFormat="1" ht="25.5">
      <c r="A65" s="884" t="s">
        <v>906</v>
      </c>
      <c r="B65" s="806" t="s">
        <v>1366</v>
      </c>
      <c r="C65" s="885" t="s">
        <v>41</v>
      </c>
      <c r="D65" s="392" t="s">
        <v>1563</v>
      </c>
      <c r="E65" s="800" t="s">
        <v>42</v>
      </c>
      <c r="F65" s="801" t="s">
        <v>1522</v>
      </c>
      <c r="G65" s="801" t="s">
        <v>1369</v>
      </c>
      <c r="H65" s="886">
        <v>2011</v>
      </c>
      <c r="I65" s="887">
        <v>1</v>
      </c>
      <c r="J65" s="887">
        <v>1</v>
      </c>
      <c r="K65" s="886"/>
    </row>
    <row r="66" spans="1:11" s="186" customFormat="1" ht="25.5">
      <c r="A66" s="884" t="s">
        <v>906</v>
      </c>
      <c r="B66" s="806" t="s">
        <v>1366</v>
      </c>
      <c r="C66" s="885" t="s">
        <v>41</v>
      </c>
      <c r="D66" s="392" t="s">
        <v>1563</v>
      </c>
      <c r="E66" s="800" t="s">
        <v>42</v>
      </c>
      <c r="F66" s="801" t="s">
        <v>1539</v>
      </c>
      <c r="G66" s="801" t="s">
        <v>1369</v>
      </c>
      <c r="H66" s="886">
        <v>2011</v>
      </c>
      <c r="I66" s="887">
        <v>1</v>
      </c>
      <c r="J66" s="887">
        <v>1</v>
      </c>
      <c r="K66" s="886"/>
    </row>
    <row r="67" spans="1:11" s="186" customFormat="1" ht="25.5">
      <c r="A67" s="884" t="s">
        <v>906</v>
      </c>
      <c r="B67" s="806" t="s">
        <v>602</v>
      </c>
      <c r="C67" s="885" t="s">
        <v>41</v>
      </c>
      <c r="D67" s="392" t="s">
        <v>1563</v>
      </c>
      <c r="E67" s="800" t="s">
        <v>42</v>
      </c>
      <c r="F67" s="801" t="s">
        <v>1529</v>
      </c>
      <c r="G67" s="801" t="s">
        <v>1369</v>
      </c>
      <c r="H67" s="886">
        <v>2011</v>
      </c>
      <c r="I67" s="887">
        <v>1</v>
      </c>
      <c r="J67" s="887">
        <v>1</v>
      </c>
      <c r="K67" s="886"/>
    </row>
    <row r="68" spans="1:11" s="186" customFormat="1" ht="25.5">
      <c r="A68" s="884" t="s">
        <v>906</v>
      </c>
      <c r="B68" s="806" t="s">
        <v>1366</v>
      </c>
      <c r="C68" s="885" t="s">
        <v>41</v>
      </c>
      <c r="D68" s="392" t="s">
        <v>1563</v>
      </c>
      <c r="E68" s="800" t="s">
        <v>42</v>
      </c>
      <c r="F68" s="801" t="s">
        <v>1537</v>
      </c>
      <c r="G68" s="801" t="s">
        <v>1369</v>
      </c>
      <c r="H68" s="886">
        <v>2011</v>
      </c>
      <c r="I68" s="887">
        <v>1</v>
      </c>
      <c r="J68" s="887">
        <v>1</v>
      </c>
      <c r="K68" s="886"/>
    </row>
    <row r="69" spans="1:11" s="186" customFormat="1" ht="25.5">
      <c r="A69" s="884" t="s">
        <v>906</v>
      </c>
      <c r="B69" s="806" t="s">
        <v>1366</v>
      </c>
      <c r="C69" s="885" t="s">
        <v>41</v>
      </c>
      <c r="D69" s="392" t="s">
        <v>1563</v>
      </c>
      <c r="E69" s="800" t="s">
        <v>42</v>
      </c>
      <c r="F69" s="801" t="s">
        <v>1526</v>
      </c>
      <c r="G69" s="801" t="s">
        <v>1369</v>
      </c>
      <c r="H69" s="886">
        <v>2011</v>
      </c>
      <c r="I69" s="887">
        <v>1</v>
      </c>
      <c r="J69" s="887">
        <v>1</v>
      </c>
      <c r="K69" s="886"/>
    </row>
    <row r="70" spans="1:11" s="186" customFormat="1" ht="25.5">
      <c r="A70" s="884" t="s">
        <v>906</v>
      </c>
      <c r="B70" s="806" t="s">
        <v>1366</v>
      </c>
      <c r="C70" s="885" t="s">
        <v>41</v>
      </c>
      <c r="D70" s="392" t="s">
        <v>1563</v>
      </c>
      <c r="E70" s="800" t="s">
        <v>42</v>
      </c>
      <c r="F70" s="801" t="s">
        <v>1465</v>
      </c>
      <c r="G70" s="801" t="s">
        <v>1369</v>
      </c>
      <c r="H70" s="886">
        <v>2011</v>
      </c>
      <c r="I70" s="887">
        <v>1</v>
      </c>
      <c r="J70" s="887">
        <v>1</v>
      </c>
      <c r="K70" s="886"/>
    </row>
    <row r="71" spans="1:11" s="186" customFormat="1" ht="25.5">
      <c r="A71" s="884" t="s">
        <v>906</v>
      </c>
      <c r="B71" s="806" t="s">
        <v>1366</v>
      </c>
      <c r="C71" s="885" t="s">
        <v>41</v>
      </c>
      <c r="D71" s="392" t="s">
        <v>1563</v>
      </c>
      <c r="E71" s="800" t="s">
        <v>42</v>
      </c>
      <c r="F71" s="801" t="s">
        <v>1512</v>
      </c>
      <c r="G71" s="801" t="s">
        <v>1369</v>
      </c>
      <c r="H71" s="886">
        <v>2011</v>
      </c>
      <c r="I71" s="887">
        <v>1</v>
      </c>
      <c r="J71" s="887">
        <v>1</v>
      </c>
      <c r="K71" s="886"/>
    </row>
    <row r="72" spans="1:11" s="186" customFormat="1" ht="25.5">
      <c r="A72" s="884" t="s">
        <v>906</v>
      </c>
      <c r="B72" s="806" t="s">
        <v>602</v>
      </c>
      <c r="C72" s="885" t="s">
        <v>41</v>
      </c>
      <c r="D72" s="392" t="s">
        <v>1563</v>
      </c>
      <c r="E72" s="800" t="s">
        <v>42</v>
      </c>
      <c r="F72" s="801" t="s">
        <v>1530</v>
      </c>
      <c r="G72" s="801" t="s">
        <v>1369</v>
      </c>
      <c r="H72" s="886">
        <v>2011</v>
      </c>
      <c r="I72" s="887">
        <v>1</v>
      </c>
      <c r="J72" s="887">
        <v>1</v>
      </c>
      <c r="K72" s="886"/>
    </row>
    <row r="73" spans="1:11" s="186" customFormat="1" ht="25.5">
      <c r="A73" s="884" t="s">
        <v>906</v>
      </c>
      <c r="B73" s="806" t="s">
        <v>1366</v>
      </c>
      <c r="C73" s="885" t="s">
        <v>41</v>
      </c>
      <c r="D73" s="392" t="s">
        <v>1563</v>
      </c>
      <c r="E73" s="800" t="s">
        <v>42</v>
      </c>
      <c r="F73" s="801" t="s">
        <v>1535</v>
      </c>
      <c r="G73" s="801" t="s">
        <v>1369</v>
      </c>
      <c r="H73" s="886">
        <v>2011</v>
      </c>
      <c r="I73" s="887">
        <v>1</v>
      </c>
      <c r="J73" s="887">
        <v>1</v>
      </c>
      <c r="K73" s="886"/>
    </row>
    <row r="74" spans="1:11" s="186" customFormat="1" ht="25.5">
      <c r="A74" s="884" t="s">
        <v>906</v>
      </c>
      <c r="B74" s="806" t="s">
        <v>1366</v>
      </c>
      <c r="C74" s="885" t="s">
        <v>41</v>
      </c>
      <c r="D74" s="392" t="s">
        <v>1563</v>
      </c>
      <c r="E74" s="800" t="s">
        <v>42</v>
      </c>
      <c r="F74" s="801" t="s">
        <v>1517</v>
      </c>
      <c r="G74" s="801" t="s">
        <v>1369</v>
      </c>
      <c r="H74" s="886">
        <v>2011</v>
      </c>
      <c r="I74" s="887">
        <v>1</v>
      </c>
      <c r="J74" s="887">
        <v>1</v>
      </c>
      <c r="K74" s="886"/>
    </row>
    <row r="75" spans="1:11" s="186" customFormat="1" ht="25.5">
      <c r="A75" s="884" t="s">
        <v>906</v>
      </c>
      <c r="B75" s="806" t="s">
        <v>1366</v>
      </c>
      <c r="C75" s="885" t="s">
        <v>41</v>
      </c>
      <c r="D75" s="392" t="s">
        <v>1563</v>
      </c>
      <c r="E75" s="800" t="s">
        <v>42</v>
      </c>
      <c r="F75" s="801" t="s">
        <v>1528</v>
      </c>
      <c r="G75" s="801" t="s">
        <v>1369</v>
      </c>
      <c r="H75" s="886">
        <v>2011</v>
      </c>
      <c r="I75" s="887">
        <v>1</v>
      </c>
      <c r="J75" s="887">
        <v>1</v>
      </c>
      <c r="K75" s="886"/>
    </row>
    <row r="76" spans="1:11" s="186" customFormat="1" ht="25.5">
      <c r="A76" s="884" t="s">
        <v>906</v>
      </c>
      <c r="B76" s="806" t="s">
        <v>1366</v>
      </c>
      <c r="C76" s="885" t="s">
        <v>41</v>
      </c>
      <c r="D76" s="392" t="s">
        <v>1563</v>
      </c>
      <c r="E76" s="800" t="s">
        <v>42</v>
      </c>
      <c r="F76" s="801" t="s">
        <v>1462</v>
      </c>
      <c r="G76" s="801" t="s">
        <v>1369</v>
      </c>
      <c r="H76" s="886">
        <v>2011</v>
      </c>
      <c r="I76" s="887">
        <v>1</v>
      </c>
      <c r="J76" s="887">
        <v>1</v>
      </c>
      <c r="K76" s="886"/>
    </row>
    <row r="77" spans="1:11" s="186" customFormat="1">
      <c r="A77" s="884" t="s">
        <v>906</v>
      </c>
      <c r="B77" s="806" t="s">
        <v>1366</v>
      </c>
      <c r="C77" s="885" t="s">
        <v>41</v>
      </c>
      <c r="D77" s="392" t="s">
        <v>1563</v>
      </c>
      <c r="E77" s="800" t="s">
        <v>42</v>
      </c>
      <c r="F77" s="801" t="s">
        <v>1536</v>
      </c>
      <c r="G77" s="801" t="s">
        <v>1369</v>
      </c>
      <c r="H77" s="886">
        <v>2011</v>
      </c>
      <c r="I77" s="887">
        <v>1</v>
      </c>
      <c r="J77" s="887">
        <v>1</v>
      </c>
      <c r="K77" s="886"/>
    </row>
    <row r="78" spans="1:11" s="186" customFormat="1" ht="25.5">
      <c r="A78" s="884" t="s">
        <v>906</v>
      </c>
      <c r="B78" s="806" t="s">
        <v>1366</v>
      </c>
      <c r="C78" s="885" t="s">
        <v>41</v>
      </c>
      <c r="D78" s="392" t="s">
        <v>1563</v>
      </c>
      <c r="E78" s="800" t="s">
        <v>42</v>
      </c>
      <c r="F78" s="801" t="s">
        <v>1541</v>
      </c>
      <c r="G78" s="801" t="s">
        <v>1369</v>
      </c>
      <c r="H78" s="886">
        <v>2011</v>
      </c>
      <c r="I78" s="887">
        <v>1</v>
      </c>
      <c r="J78" s="887">
        <v>1</v>
      </c>
      <c r="K78" s="886"/>
    </row>
    <row r="79" spans="1:11" s="186" customFormat="1" ht="25.5">
      <c r="A79" s="884" t="s">
        <v>906</v>
      </c>
      <c r="B79" s="806" t="s">
        <v>1366</v>
      </c>
      <c r="C79" s="885" t="s">
        <v>41</v>
      </c>
      <c r="D79" s="392" t="s">
        <v>1563</v>
      </c>
      <c r="E79" s="800" t="s">
        <v>42</v>
      </c>
      <c r="F79" s="801" t="s">
        <v>1521</v>
      </c>
      <c r="G79" s="801" t="s">
        <v>1369</v>
      </c>
      <c r="H79" s="886">
        <v>2011</v>
      </c>
      <c r="I79" s="887">
        <v>1</v>
      </c>
      <c r="J79" s="887">
        <v>1</v>
      </c>
      <c r="K79" s="886"/>
    </row>
    <row r="80" spans="1:11" s="186" customFormat="1" ht="25.5">
      <c r="A80" s="884" t="s">
        <v>906</v>
      </c>
      <c r="B80" s="806" t="s">
        <v>602</v>
      </c>
      <c r="C80" s="885" t="s">
        <v>41</v>
      </c>
      <c r="D80" s="392" t="s">
        <v>1563</v>
      </c>
      <c r="E80" s="800" t="s">
        <v>42</v>
      </c>
      <c r="F80" s="801" t="s">
        <v>1511</v>
      </c>
      <c r="G80" s="801" t="s">
        <v>1369</v>
      </c>
      <c r="H80" s="886">
        <v>2011</v>
      </c>
      <c r="I80" s="887">
        <v>1</v>
      </c>
      <c r="J80" s="887">
        <v>1</v>
      </c>
      <c r="K80" s="886"/>
    </row>
    <row r="81" spans="1:11" s="186" customFormat="1" ht="25.5">
      <c r="A81" s="884" t="s">
        <v>906</v>
      </c>
      <c r="B81" s="806" t="s">
        <v>1366</v>
      </c>
      <c r="C81" s="885" t="s">
        <v>41</v>
      </c>
      <c r="D81" s="392" t="s">
        <v>1563</v>
      </c>
      <c r="E81" s="800" t="s">
        <v>42</v>
      </c>
      <c r="F81" s="801" t="s">
        <v>1515</v>
      </c>
      <c r="G81" s="801" t="s">
        <v>1369</v>
      </c>
      <c r="H81" s="886">
        <v>2011</v>
      </c>
      <c r="I81" s="887">
        <v>1</v>
      </c>
      <c r="J81" s="887">
        <v>1</v>
      </c>
      <c r="K81" s="886"/>
    </row>
    <row r="82" spans="1:11" s="186" customFormat="1" ht="25.5">
      <c r="A82" s="884" t="s">
        <v>906</v>
      </c>
      <c r="B82" s="806" t="s">
        <v>1366</v>
      </c>
      <c r="C82" s="885" t="s">
        <v>41</v>
      </c>
      <c r="D82" s="392" t="s">
        <v>1563</v>
      </c>
      <c r="E82" s="800" t="s">
        <v>42</v>
      </c>
      <c r="F82" s="801" t="s">
        <v>1529</v>
      </c>
      <c r="G82" s="801" t="s">
        <v>1369</v>
      </c>
      <c r="H82" s="886">
        <v>2011</v>
      </c>
      <c r="I82" s="887">
        <v>1</v>
      </c>
      <c r="J82" s="887">
        <v>1</v>
      </c>
      <c r="K82" s="886"/>
    </row>
    <row r="83" spans="1:11" s="186" customFormat="1">
      <c r="A83" s="884" t="s">
        <v>906</v>
      </c>
      <c r="B83" s="806" t="s">
        <v>1366</v>
      </c>
      <c r="C83" s="885" t="s">
        <v>41</v>
      </c>
      <c r="D83" s="392" t="s">
        <v>1563</v>
      </c>
      <c r="E83" s="800" t="s">
        <v>42</v>
      </c>
      <c r="F83" s="801" t="s">
        <v>1523</v>
      </c>
      <c r="G83" s="801" t="s">
        <v>1369</v>
      </c>
      <c r="H83" s="886">
        <v>2011</v>
      </c>
      <c r="I83" s="887">
        <v>1</v>
      </c>
      <c r="J83" s="887">
        <v>1</v>
      </c>
      <c r="K83" s="886"/>
    </row>
    <row r="84" spans="1:11" s="186" customFormat="1" ht="25.5">
      <c r="A84" s="884" t="s">
        <v>906</v>
      </c>
      <c r="B84" s="806" t="s">
        <v>1366</v>
      </c>
      <c r="C84" s="885" t="s">
        <v>41</v>
      </c>
      <c r="D84" s="392" t="s">
        <v>1563</v>
      </c>
      <c r="E84" s="800" t="s">
        <v>42</v>
      </c>
      <c r="F84" s="801" t="s">
        <v>1527</v>
      </c>
      <c r="G84" s="801" t="s">
        <v>1369</v>
      </c>
      <c r="H84" s="886">
        <v>2011</v>
      </c>
      <c r="I84" s="887">
        <v>1</v>
      </c>
      <c r="J84" s="887">
        <v>1</v>
      </c>
      <c r="K84" s="886"/>
    </row>
    <row r="85" spans="1:11" s="186" customFormat="1" ht="25.5">
      <c r="A85" s="884" t="s">
        <v>906</v>
      </c>
      <c r="B85" s="806" t="s">
        <v>602</v>
      </c>
      <c r="C85" s="885" t="s">
        <v>41</v>
      </c>
      <c r="D85" s="392" t="s">
        <v>1563</v>
      </c>
      <c r="E85" s="800" t="s">
        <v>42</v>
      </c>
      <c r="F85" s="801" t="s">
        <v>1535</v>
      </c>
      <c r="G85" s="801" t="s">
        <v>1369</v>
      </c>
      <c r="H85" s="886">
        <v>2011</v>
      </c>
      <c r="I85" s="887">
        <v>1</v>
      </c>
      <c r="J85" s="887">
        <v>1</v>
      </c>
      <c r="K85" s="886"/>
    </row>
    <row r="86" spans="1:11" s="186" customFormat="1" ht="25.5">
      <c r="A86" s="884" t="s">
        <v>906</v>
      </c>
      <c r="B86" s="806" t="s">
        <v>1366</v>
      </c>
      <c r="C86" s="885" t="s">
        <v>41</v>
      </c>
      <c r="D86" s="392" t="s">
        <v>1563</v>
      </c>
      <c r="E86" s="800" t="s">
        <v>42</v>
      </c>
      <c r="F86" s="801" t="s">
        <v>1519</v>
      </c>
      <c r="G86" s="801" t="s">
        <v>1369</v>
      </c>
      <c r="H86" s="886">
        <v>2011</v>
      </c>
      <c r="I86" s="887">
        <v>1</v>
      </c>
      <c r="J86" s="887">
        <v>1</v>
      </c>
      <c r="K86" s="886"/>
    </row>
    <row r="87" spans="1:11" s="186" customFormat="1" ht="25.5">
      <c r="A87" s="884" t="s">
        <v>906</v>
      </c>
      <c r="B87" s="806" t="s">
        <v>1366</v>
      </c>
      <c r="C87" s="885" t="s">
        <v>41</v>
      </c>
      <c r="D87" s="392" t="s">
        <v>1563</v>
      </c>
      <c r="E87" s="800" t="s">
        <v>42</v>
      </c>
      <c r="F87" s="801" t="s">
        <v>1513</v>
      </c>
      <c r="G87" s="801" t="s">
        <v>1369</v>
      </c>
      <c r="H87" s="886">
        <v>2011</v>
      </c>
      <c r="I87" s="887">
        <v>1</v>
      </c>
      <c r="J87" s="887">
        <v>1</v>
      </c>
      <c r="K87" s="886"/>
    </row>
    <row r="88" spans="1:11" s="186" customFormat="1" ht="25.5">
      <c r="A88" s="884" t="s">
        <v>906</v>
      </c>
      <c r="B88" s="806" t="s">
        <v>1366</v>
      </c>
      <c r="C88" s="885" t="s">
        <v>41</v>
      </c>
      <c r="D88" s="392" t="s">
        <v>1563</v>
      </c>
      <c r="E88" s="800" t="s">
        <v>42</v>
      </c>
      <c r="F88" s="801" t="s">
        <v>1511</v>
      </c>
      <c r="G88" s="801" t="s">
        <v>1369</v>
      </c>
      <c r="H88" s="886">
        <v>2011</v>
      </c>
      <c r="I88" s="887">
        <v>1</v>
      </c>
      <c r="J88" s="887">
        <v>1</v>
      </c>
      <c r="K88" s="886"/>
    </row>
    <row r="89" spans="1:11" s="186" customFormat="1" ht="25.5">
      <c r="A89" s="884" t="s">
        <v>906</v>
      </c>
      <c r="B89" s="806" t="s">
        <v>1366</v>
      </c>
      <c r="C89" s="885" t="s">
        <v>41</v>
      </c>
      <c r="D89" s="392" t="s">
        <v>1563</v>
      </c>
      <c r="E89" s="800" t="s">
        <v>42</v>
      </c>
      <c r="F89" s="801" t="s">
        <v>1467</v>
      </c>
      <c r="G89" s="801" t="s">
        <v>1369</v>
      </c>
      <c r="H89" s="886">
        <v>2011</v>
      </c>
      <c r="I89" s="887">
        <v>1</v>
      </c>
      <c r="J89" s="887">
        <v>1</v>
      </c>
      <c r="K89" s="886"/>
    </row>
    <row r="90" spans="1:11" s="186" customFormat="1">
      <c r="A90" s="884" t="s">
        <v>906</v>
      </c>
      <c r="B90" s="806" t="s">
        <v>1366</v>
      </c>
      <c r="C90" s="885" t="s">
        <v>41</v>
      </c>
      <c r="D90" s="392" t="s">
        <v>1564</v>
      </c>
      <c r="E90" s="800" t="s">
        <v>1565</v>
      </c>
      <c r="F90" s="801" t="s">
        <v>1536</v>
      </c>
      <c r="G90" s="801" t="s">
        <v>1369</v>
      </c>
      <c r="H90" s="886">
        <v>2011</v>
      </c>
      <c r="I90" s="887">
        <v>1</v>
      </c>
      <c r="J90" s="887">
        <v>1</v>
      </c>
      <c r="K90" s="886"/>
    </row>
    <row r="91" spans="1:11" s="186" customFormat="1">
      <c r="A91" s="884" t="s">
        <v>906</v>
      </c>
      <c r="B91" s="806" t="s">
        <v>1366</v>
      </c>
      <c r="C91" s="885" t="s">
        <v>41</v>
      </c>
      <c r="D91" s="392" t="s">
        <v>1564</v>
      </c>
      <c r="E91" s="800" t="s">
        <v>1565</v>
      </c>
      <c r="F91" s="801" t="s">
        <v>1523</v>
      </c>
      <c r="G91" s="801" t="s">
        <v>1369</v>
      </c>
      <c r="H91" s="886">
        <v>2011</v>
      </c>
      <c r="I91" s="887">
        <v>1</v>
      </c>
      <c r="J91" s="887">
        <v>1</v>
      </c>
      <c r="K91" s="886"/>
    </row>
    <row r="92" spans="1:11" s="186" customFormat="1" ht="25.5">
      <c r="A92" s="884" t="s">
        <v>906</v>
      </c>
      <c r="B92" s="806" t="s">
        <v>1366</v>
      </c>
      <c r="C92" s="885" t="s">
        <v>41</v>
      </c>
      <c r="D92" s="392" t="s">
        <v>43</v>
      </c>
      <c r="E92" s="800" t="s">
        <v>42</v>
      </c>
      <c r="F92" s="801" t="s">
        <v>1517</v>
      </c>
      <c r="G92" s="801" t="s">
        <v>1369</v>
      </c>
      <c r="H92" s="886">
        <v>2011</v>
      </c>
      <c r="I92" s="887">
        <v>1</v>
      </c>
      <c r="J92" s="887">
        <v>1</v>
      </c>
      <c r="K92" s="886"/>
    </row>
    <row r="93" spans="1:11" s="186" customFormat="1" ht="25.5">
      <c r="A93" s="884" t="s">
        <v>906</v>
      </c>
      <c r="B93" s="806" t="s">
        <v>1366</v>
      </c>
      <c r="C93" s="885" t="s">
        <v>41</v>
      </c>
      <c r="D93" s="392" t="s">
        <v>43</v>
      </c>
      <c r="E93" s="800" t="s">
        <v>42</v>
      </c>
      <c r="F93" s="801" t="s">
        <v>1526</v>
      </c>
      <c r="G93" s="801" t="s">
        <v>1369</v>
      </c>
      <c r="H93" s="886">
        <v>2011</v>
      </c>
      <c r="I93" s="887">
        <v>1</v>
      </c>
      <c r="J93" s="887">
        <v>1</v>
      </c>
      <c r="K93" s="886"/>
    </row>
    <row r="94" spans="1:11" s="186" customFormat="1" ht="25.5">
      <c r="A94" s="884" t="s">
        <v>906</v>
      </c>
      <c r="B94" s="806" t="s">
        <v>1366</v>
      </c>
      <c r="C94" s="885" t="s">
        <v>41</v>
      </c>
      <c r="D94" s="392" t="s">
        <v>43</v>
      </c>
      <c r="E94" s="800" t="s">
        <v>42</v>
      </c>
      <c r="F94" s="801" t="s">
        <v>1513</v>
      </c>
      <c r="G94" s="801" t="s">
        <v>1369</v>
      </c>
      <c r="H94" s="886">
        <v>2011</v>
      </c>
      <c r="I94" s="887">
        <v>1</v>
      </c>
      <c r="J94" s="887">
        <v>1</v>
      </c>
      <c r="K94" s="886"/>
    </row>
    <row r="95" spans="1:11" s="186" customFormat="1" ht="25.5">
      <c r="A95" s="884" t="s">
        <v>906</v>
      </c>
      <c r="B95" s="806" t="s">
        <v>1366</v>
      </c>
      <c r="C95" s="885" t="s">
        <v>41</v>
      </c>
      <c r="D95" s="392" t="s">
        <v>43</v>
      </c>
      <c r="E95" s="800" t="s">
        <v>42</v>
      </c>
      <c r="F95" s="801" t="s">
        <v>1512</v>
      </c>
      <c r="G95" s="801" t="s">
        <v>1369</v>
      </c>
      <c r="H95" s="886">
        <v>2011</v>
      </c>
      <c r="I95" s="887">
        <v>1</v>
      </c>
      <c r="J95" s="887">
        <v>1</v>
      </c>
      <c r="K95" s="886"/>
    </row>
    <row r="96" spans="1:11" s="186" customFormat="1" ht="25.5">
      <c r="A96" s="884" t="s">
        <v>906</v>
      </c>
      <c r="B96" s="806" t="s">
        <v>1366</v>
      </c>
      <c r="C96" s="885" t="s">
        <v>41</v>
      </c>
      <c r="D96" s="392" t="s">
        <v>1566</v>
      </c>
      <c r="E96" s="800" t="s">
        <v>42</v>
      </c>
      <c r="F96" s="801" t="s">
        <v>1522</v>
      </c>
      <c r="G96" s="801" t="s">
        <v>1369</v>
      </c>
      <c r="H96" s="886">
        <v>2011</v>
      </c>
      <c r="I96" s="887">
        <v>1</v>
      </c>
      <c r="J96" s="887">
        <v>1</v>
      </c>
      <c r="K96" s="886"/>
    </row>
    <row r="97" spans="1:11" s="186" customFormat="1" ht="25.5">
      <c r="A97" s="884" t="s">
        <v>906</v>
      </c>
      <c r="B97" s="806" t="s">
        <v>1366</v>
      </c>
      <c r="C97" s="885" t="s">
        <v>41</v>
      </c>
      <c r="D97" s="392" t="s">
        <v>1566</v>
      </c>
      <c r="E97" s="800" t="s">
        <v>42</v>
      </c>
      <c r="F97" s="801" t="s">
        <v>1514</v>
      </c>
      <c r="G97" s="801" t="s">
        <v>1369</v>
      </c>
      <c r="H97" s="886">
        <v>2011</v>
      </c>
      <c r="I97" s="887">
        <v>1</v>
      </c>
      <c r="J97" s="887">
        <v>1</v>
      </c>
      <c r="K97" s="886"/>
    </row>
    <row r="98" spans="1:11" s="186" customFormat="1" ht="25.5">
      <c r="A98" s="884" t="s">
        <v>906</v>
      </c>
      <c r="B98" s="806" t="s">
        <v>1366</v>
      </c>
      <c r="C98" s="885" t="s">
        <v>41</v>
      </c>
      <c r="D98" s="392" t="s">
        <v>1566</v>
      </c>
      <c r="E98" s="800" t="s">
        <v>42</v>
      </c>
      <c r="F98" s="801" t="s">
        <v>1527</v>
      </c>
      <c r="G98" s="801" t="s">
        <v>1369</v>
      </c>
      <c r="H98" s="886">
        <v>2011</v>
      </c>
      <c r="I98" s="887">
        <v>1</v>
      </c>
      <c r="J98" s="887">
        <v>1</v>
      </c>
      <c r="K98" s="886"/>
    </row>
    <row r="99" spans="1:11" s="186" customFormat="1" ht="25.5">
      <c r="A99" s="884" t="s">
        <v>906</v>
      </c>
      <c r="B99" s="806" t="s">
        <v>602</v>
      </c>
      <c r="C99" s="885" t="s">
        <v>41</v>
      </c>
      <c r="D99" s="392" t="s">
        <v>44</v>
      </c>
      <c r="E99" s="800" t="s">
        <v>42</v>
      </c>
      <c r="F99" s="801" t="s">
        <v>1535</v>
      </c>
      <c r="G99" s="801" t="s">
        <v>1369</v>
      </c>
      <c r="H99" s="886">
        <v>2011</v>
      </c>
      <c r="I99" s="887">
        <v>1</v>
      </c>
      <c r="J99" s="887">
        <v>1</v>
      </c>
      <c r="K99" s="886"/>
    </row>
    <row r="100" spans="1:11" s="186" customFormat="1" ht="25.5">
      <c r="A100" s="884" t="s">
        <v>906</v>
      </c>
      <c r="B100" s="806" t="s">
        <v>1366</v>
      </c>
      <c r="C100" s="885" t="s">
        <v>41</v>
      </c>
      <c r="D100" s="392" t="s">
        <v>44</v>
      </c>
      <c r="E100" s="800" t="s">
        <v>42</v>
      </c>
      <c r="F100" s="801" t="s">
        <v>1529</v>
      </c>
      <c r="G100" s="801" t="s">
        <v>1369</v>
      </c>
      <c r="H100" s="886">
        <v>2011</v>
      </c>
      <c r="I100" s="887">
        <v>1</v>
      </c>
      <c r="J100" s="887">
        <v>1</v>
      </c>
      <c r="K100" s="886"/>
    </row>
    <row r="101" spans="1:11" s="186" customFormat="1" ht="25.5">
      <c r="A101" s="884" t="s">
        <v>906</v>
      </c>
      <c r="B101" s="806" t="s">
        <v>602</v>
      </c>
      <c r="C101" s="885" t="s">
        <v>41</v>
      </c>
      <c r="D101" s="392" t="s">
        <v>44</v>
      </c>
      <c r="E101" s="800" t="s">
        <v>42</v>
      </c>
      <c r="F101" s="801" t="s">
        <v>1530</v>
      </c>
      <c r="G101" s="801" t="s">
        <v>1369</v>
      </c>
      <c r="H101" s="886">
        <v>2011</v>
      </c>
      <c r="I101" s="887">
        <v>1</v>
      </c>
      <c r="J101" s="887">
        <v>1</v>
      </c>
      <c r="K101" s="886"/>
    </row>
    <row r="102" spans="1:11" s="186" customFormat="1" ht="25.5">
      <c r="A102" s="884" t="s">
        <v>906</v>
      </c>
      <c r="B102" s="806" t="s">
        <v>602</v>
      </c>
      <c r="C102" s="885" t="s">
        <v>41</v>
      </c>
      <c r="D102" s="392" t="s">
        <v>44</v>
      </c>
      <c r="E102" s="800" t="s">
        <v>42</v>
      </c>
      <c r="F102" s="801" t="s">
        <v>1511</v>
      </c>
      <c r="G102" s="801" t="s">
        <v>1369</v>
      </c>
      <c r="H102" s="886">
        <v>2011</v>
      </c>
      <c r="I102" s="887">
        <v>1</v>
      </c>
      <c r="J102" s="887">
        <v>1</v>
      </c>
      <c r="K102" s="886"/>
    </row>
    <row r="103" spans="1:11" s="186" customFormat="1" ht="25.5">
      <c r="A103" s="884" t="s">
        <v>906</v>
      </c>
      <c r="B103" s="806" t="s">
        <v>1366</v>
      </c>
      <c r="C103" s="885" t="s">
        <v>41</v>
      </c>
      <c r="D103" s="392" t="s">
        <v>44</v>
      </c>
      <c r="E103" s="800" t="s">
        <v>42</v>
      </c>
      <c r="F103" s="801" t="s">
        <v>1465</v>
      </c>
      <c r="G103" s="801" t="s">
        <v>1369</v>
      </c>
      <c r="H103" s="886">
        <v>2011</v>
      </c>
      <c r="I103" s="887">
        <v>1</v>
      </c>
      <c r="J103" s="887">
        <v>1</v>
      </c>
      <c r="K103" s="886"/>
    </row>
    <row r="104" spans="1:11" s="186" customFormat="1" ht="25.5">
      <c r="A104" s="884" t="s">
        <v>906</v>
      </c>
      <c r="B104" s="806" t="s">
        <v>602</v>
      </c>
      <c r="C104" s="885" t="s">
        <v>41</v>
      </c>
      <c r="D104" s="392" t="s">
        <v>44</v>
      </c>
      <c r="E104" s="800" t="s">
        <v>42</v>
      </c>
      <c r="F104" s="801" t="s">
        <v>1529</v>
      </c>
      <c r="G104" s="801" t="s">
        <v>1369</v>
      </c>
      <c r="H104" s="886">
        <v>2011</v>
      </c>
      <c r="I104" s="887">
        <v>1</v>
      </c>
      <c r="J104" s="887">
        <v>1</v>
      </c>
      <c r="K104" s="886"/>
    </row>
    <row r="105" spans="1:11" s="186" customFormat="1" ht="25.5">
      <c r="A105" s="884" t="s">
        <v>906</v>
      </c>
      <c r="B105" s="806" t="s">
        <v>1366</v>
      </c>
      <c r="C105" s="885" t="s">
        <v>41</v>
      </c>
      <c r="D105" s="392" t="s">
        <v>44</v>
      </c>
      <c r="E105" s="800" t="s">
        <v>42</v>
      </c>
      <c r="F105" s="801" t="s">
        <v>1511</v>
      </c>
      <c r="G105" s="801" t="s">
        <v>1369</v>
      </c>
      <c r="H105" s="886">
        <v>2011</v>
      </c>
      <c r="I105" s="887">
        <v>1</v>
      </c>
      <c r="J105" s="887">
        <v>1</v>
      </c>
      <c r="K105" s="886"/>
    </row>
    <row r="106" spans="1:11" s="186" customFormat="1" ht="25.5">
      <c r="A106" s="884" t="s">
        <v>906</v>
      </c>
      <c r="B106" s="806" t="s">
        <v>1366</v>
      </c>
      <c r="C106" s="885" t="s">
        <v>41</v>
      </c>
      <c r="D106" s="392" t="s">
        <v>44</v>
      </c>
      <c r="E106" s="800" t="s">
        <v>42</v>
      </c>
      <c r="F106" s="801" t="s">
        <v>1535</v>
      </c>
      <c r="G106" s="801" t="s">
        <v>1369</v>
      </c>
      <c r="H106" s="886">
        <v>2011</v>
      </c>
      <c r="I106" s="887">
        <v>1</v>
      </c>
      <c r="J106" s="887">
        <v>1</v>
      </c>
      <c r="K106" s="886"/>
    </row>
    <row r="107" spans="1:11" s="186" customFormat="1" ht="25.5">
      <c r="A107" s="884" t="s">
        <v>906</v>
      </c>
      <c r="B107" s="806" t="s">
        <v>1366</v>
      </c>
      <c r="C107" s="885" t="s">
        <v>41</v>
      </c>
      <c r="D107" s="392" t="s">
        <v>45</v>
      </c>
      <c r="E107" s="800" t="s">
        <v>42</v>
      </c>
      <c r="F107" s="801" t="s">
        <v>1541</v>
      </c>
      <c r="G107" s="801" t="s">
        <v>1369</v>
      </c>
      <c r="H107" s="886">
        <v>2011</v>
      </c>
      <c r="I107" s="887">
        <v>1</v>
      </c>
      <c r="J107" s="887">
        <v>1</v>
      </c>
      <c r="K107" s="886"/>
    </row>
    <row r="108" spans="1:11" s="186" customFormat="1" ht="25.5">
      <c r="A108" s="884" t="s">
        <v>906</v>
      </c>
      <c r="B108" s="806" t="s">
        <v>1366</v>
      </c>
      <c r="C108" s="885" t="s">
        <v>41</v>
      </c>
      <c r="D108" s="392" t="s">
        <v>45</v>
      </c>
      <c r="E108" s="800" t="s">
        <v>42</v>
      </c>
      <c r="F108" s="801" t="s">
        <v>1519</v>
      </c>
      <c r="G108" s="801" t="s">
        <v>1369</v>
      </c>
      <c r="H108" s="886">
        <v>2011</v>
      </c>
      <c r="I108" s="887">
        <v>1</v>
      </c>
      <c r="J108" s="887">
        <v>1</v>
      </c>
      <c r="K108" s="886"/>
    </row>
    <row r="109" spans="1:11" s="186" customFormat="1" ht="25.5">
      <c r="A109" s="884" t="s">
        <v>906</v>
      </c>
      <c r="B109" s="806" t="s">
        <v>1366</v>
      </c>
      <c r="C109" s="885" t="s">
        <v>41</v>
      </c>
      <c r="D109" s="392" t="s">
        <v>45</v>
      </c>
      <c r="E109" s="800" t="s">
        <v>42</v>
      </c>
      <c r="F109" s="801" t="s">
        <v>1539</v>
      </c>
      <c r="G109" s="801" t="s">
        <v>1369</v>
      </c>
      <c r="H109" s="886">
        <v>2011</v>
      </c>
      <c r="I109" s="887">
        <v>1</v>
      </c>
      <c r="J109" s="887">
        <v>1</v>
      </c>
      <c r="K109" s="886"/>
    </row>
    <row r="110" spans="1:11" s="186" customFormat="1" ht="25.5">
      <c r="A110" s="884" t="s">
        <v>906</v>
      </c>
      <c r="B110" s="806" t="s">
        <v>1366</v>
      </c>
      <c r="C110" s="885" t="s">
        <v>1547</v>
      </c>
      <c r="D110" s="392" t="s">
        <v>1567</v>
      </c>
      <c r="E110" s="800" t="s">
        <v>1568</v>
      </c>
      <c r="F110" s="801" t="s">
        <v>1529</v>
      </c>
      <c r="G110" s="801" t="s">
        <v>1369</v>
      </c>
      <c r="H110" s="886">
        <v>2011</v>
      </c>
      <c r="I110" s="887">
        <v>1</v>
      </c>
      <c r="J110" s="887">
        <v>1</v>
      </c>
      <c r="K110" s="886"/>
    </row>
    <row r="111" spans="1:11" s="186" customFormat="1" ht="25.5">
      <c r="A111" s="884" t="s">
        <v>906</v>
      </c>
      <c r="B111" s="806" t="s">
        <v>1366</v>
      </c>
      <c r="C111" s="885" t="s">
        <v>1547</v>
      </c>
      <c r="D111" s="392" t="s">
        <v>1567</v>
      </c>
      <c r="E111" s="800" t="s">
        <v>1568</v>
      </c>
      <c r="F111" s="801" t="s">
        <v>1517</v>
      </c>
      <c r="G111" s="801" t="s">
        <v>1369</v>
      </c>
      <c r="H111" s="886">
        <v>2011</v>
      </c>
      <c r="I111" s="887">
        <v>1</v>
      </c>
      <c r="J111" s="887">
        <v>1</v>
      </c>
      <c r="K111" s="886"/>
    </row>
    <row r="112" spans="1:11" s="186" customFormat="1" ht="25.5">
      <c r="A112" s="884" t="s">
        <v>906</v>
      </c>
      <c r="B112" s="806" t="s">
        <v>1366</v>
      </c>
      <c r="C112" s="885" t="s">
        <v>1547</v>
      </c>
      <c r="D112" s="392" t="s">
        <v>1567</v>
      </c>
      <c r="E112" s="800" t="s">
        <v>1568</v>
      </c>
      <c r="F112" s="801" t="s">
        <v>1536</v>
      </c>
      <c r="G112" s="801" t="s">
        <v>1369</v>
      </c>
      <c r="H112" s="886">
        <v>2011</v>
      </c>
      <c r="I112" s="887">
        <v>1</v>
      </c>
      <c r="J112" s="887">
        <v>1</v>
      </c>
      <c r="K112" s="886"/>
    </row>
    <row r="113" spans="1:11" s="186" customFormat="1" ht="25.5">
      <c r="A113" s="884" t="s">
        <v>906</v>
      </c>
      <c r="B113" s="806" t="s">
        <v>1366</v>
      </c>
      <c r="C113" s="885" t="s">
        <v>1547</v>
      </c>
      <c r="D113" s="392" t="s">
        <v>1567</v>
      </c>
      <c r="E113" s="800" t="s">
        <v>1568</v>
      </c>
      <c r="F113" s="801" t="s">
        <v>1526</v>
      </c>
      <c r="G113" s="801" t="s">
        <v>1369</v>
      </c>
      <c r="H113" s="886">
        <v>2011</v>
      </c>
      <c r="I113" s="887">
        <v>1</v>
      </c>
      <c r="J113" s="887">
        <v>1</v>
      </c>
      <c r="K113" s="886"/>
    </row>
    <row r="114" spans="1:11" s="186" customFormat="1" ht="25.5">
      <c r="A114" s="884" t="s">
        <v>906</v>
      </c>
      <c r="B114" s="806" t="s">
        <v>602</v>
      </c>
      <c r="C114" s="885" t="s">
        <v>1547</v>
      </c>
      <c r="D114" s="392" t="s">
        <v>1567</v>
      </c>
      <c r="E114" s="800" t="s">
        <v>1568</v>
      </c>
      <c r="F114" s="801" t="s">
        <v>1511</v>
      </c>
      <c r="G114" s="801" t="s">
        <v>1369</v>
      </c>
      <c r="H114" s="886">
        <v>2011</v>
      </c>
      <c r="I114" s="887">
        <v>1</v>
      </c>
      <c r="J114" s="887">
        <v>1</v>
      </c>
      <c r="K114" s="886"/>
    </row>
    <row r="115" spans="1:11" s="186" customFormat="1" ht="25.5">
      <c r="A115" s="884" t="s">
        <v>906</v>
      </c>
      <c r="B115" s="806" t="s">
        <v>1366</v>
      </c>
      <c r="C115" s="885" t="s">
        <v>1547</v>
      </c>
      <c r="D115" s="392" t="s">
        <v>1567</v>
      </c>
      <c r="E115" s="800" t="s">
        <v>1568</v>
      </c>
      <c r="F115" s="801" t="s">
        <v>1513</v>
      </c>
      <c r="G115" s="801" t="s">
        <v>1369</v>
      </c>
      <c r="H115" s="886">
        <v>2011</v>
      </c>
      <c r="I115" s="887">
        <v>1</v>
      </c>
      <c r="J115" s="887">
        <v>1</v>
      </c>
      <c r="K115" s="886"/>
    </row>
    <row r="116" spans="1:11" s="186" customFormat="1" ht="25.5">
      <c r="A116" s="884" t="s">
        <v>906</v>
      </c>
      <c r="B116" s="806" t="s">
        <v>1366</v>
      </c>
      <c r="C116" s="885" t="s">
        <v>1547</v>
      </c>
      <c r="D116" s="392" t="s">
        <v>1567</v>
      </c>
      <c r="E116" s="800" t="s">
        <v>1568</v>
      </c>
      <c r="F116" s="801" t="s">
        <v>1523</v>
      </c>
      <c r="G116" s="801" t="s">
        <v>1369</v>
      </c>
      <c r="H116" s="886">
        <v>2011</v>
      </c>
      <c r="I116" s="887">
        <v>1</v>
      </c>
      <c r="J116" s="887">
        <v>1</v>
      </c>
      <c r="K116" s="886"/>
    </row>
    <row r="117" spans="1:11" s="186" customFormat="1" ht="25.5">
      <c r="A117" s="884" t="s">
        <v>906</v>
      </c>
      <c r="B117" s="806" t="s">
        <v>1366</v>
      </c>
      <c r="C117" s="885" t="s">
        <v>1547</v>
      </c>
      <c r="D117" s="392" t="s">
        <v>1567</v>
      </c>
      <c r="E117" s="800" t="s">
        <v>1568</v>
      </c>
      <c r="F117" s="801" t="s">
        <v>1541</v>
      </c>
      <c r="G117" s="801" t="s">
        <v>1369</v>
      </c>
      <c r="H117" s="886">
        <v>2011</v>
      </c>
      <c r="I117" s="887">
        <v>1</v>
      </c>
      <c r="J117" s="887">
        <v>1</v>
      </c>
      <c r="K117" s="886"/>
    </row>
    <row r="118" spans="1:11" s="186" customFormat="1" ht="25.5">
      <c r="A118" s="884" t="s">
        <v>906</v>
      </c>
      <c r="B118" s="806" t="s">
        <v>1366</v>
      </c>
      <c r="C118" s="885" t="s">
        <v>1547</v>
      </c>
      <c r="D118" s="392" t="s">
        <v>1567</v>
      </c>
      <c r="E118" s="800" t="s">
        <v>1568</v>
      </c>
      <c r="F118" s="801" t="s">
        <v>1465</v>
      </c>
      <c r="G118" s="801" t="s">
        <v>1369</v>
      </c>
      <c r="H118" s="886">
        <v>2011</v>
      </c>
      <c r="I118" s="887">
        <v>1</v>
      </c>
      <c r="J118" s="887">
        <v>1</v>
      </c>
      <c r="K118" s="886"/>
    </row>
    <row r="119" spans="1:11" s="186" customFormat="1" ht="25.5">
      <c r="A119" s="884" t="s">
        <v>906</v>
      </c>
      <c r="B119" s="806" t="s">
        <v>602</v>
      </c>
      <c r="C119" s="885" t="s">
        <v>1547</v>
      </c>
      <c r="D119" s="392" t="s">
        <v>1567</v>
      </c>
      <c r="E119" s="800" t="s">
        <v>1568</v>
      </c>
      <c r="F119" s="801" t="s">
        <v>1529</v>
      </c>
      <c r="G119" s="801" t="s">
        <v>1369</v>
      </c>
      <c r="H119" s="886">
        <v>2011</v>
      </c>
      <c r="I119" s="887">
        <v>1</v>
      </c>
      <c r="J119" s="887">
        <v>1</v>
      </c>
      <c r="K119" s="886"/>
    </row>
    <row r="120" spans="1:11" s="186" customFormat="1" ht="25.5">
      <c r="A120" s="884" t="s">
        <v>906</v>
      </c>
      <c r="B120" s="806" t="s">
        <v>1366</v>
      </c>
      <c r="C120" s="885" t="s">
        <v>1547</v>
      </c>
      <c r="D120" s="392" t="s">
        <v>1567</v>
      </c>
      <c r="E120" s="800" t="s">
        <v>1568</v>
      </c>
      <c r="F120" s="801" t="s">
        <v>1462</v>
      </c>
      <c r="G120" s="801" t="s">
        <v>1369</v>
      </c>
      <c r="H120" s="886">
        <v>2011</v>
      </c>
      <c r="I120" s="887">
        <v>1</v>
      </c>
      <c r="J120" s="887">
        <v>1</v>
      </c>
      <c r="K120" s="886"/>
    </row>
    <row r="121" spans="1:11" s="186" customFormat="1" ht="25.5">
      <c r="A121" s="884" t="s">
        <v>906</v>
      </c>
      <c r="B121" s="806" t="s">
        <v>1366</v>
      </c>
      <c r="C121" s="885" t="s">
        <v>1547</v>
      </c>
      <c r="D121" s="392" t="s">
        <v>1567</v>
      </c>
      <c r="E121" s="800" t="s">
        <v>1568</v>
      </c>
      <c r="F121" s="801" t="s">
        <v>1527</v>
      </c>
      <c r="G121" s="801" t="s">
        <v>1369</v>
      </c>
      <c r="H121" s="886">
        <v>2011</v>
      </c>
      <c r="I121" s="887">
        <v>1</v>
      </c>
      <c r="J121" s="887">
        <v>1</v>
      </c>
      <c r="K121" s="886"/>
    </row>
    <row r="122" spans="1:11" s="186" customFormat="1" ht="25.5">
      <c r="A122" s="884" t="s">
        <v>906</v>
      </c>
      <c r="B122" s="806" t="s">
        <v>1366</v>
      </c>
      <c r="C122" s="885" t="s">
        <v>1547</v>
      </c>
      <c r="D122" s="392" t="s">
        <v>1567</v>
      </c>
      <c r="E122" s="800" t="s">
        <v>1568</v>
      </c>
      <c r="F122" s="801" t="s">
        <v>1514</v>
      </c>
      <c r="G122" s="801" t="s">
        <v>1369</v>
      </c>
      <c r="H122" s="886">
        <v>2011</v>
      </c>
      <c r="I122" s="887">
        <v>1</v>
      </c>
      <c r="J122" s="887">
        <v>1</v>
      </c>
      <c r="K122" s="886"/>
    </row>
    <row r="123" spans="1:11" s="186" customFormat="1" ht="25.5">
      <c r="A123" s="884" t="s">
        <v>906</v>
      </c>
      <c r="B123" s="806" t="s">
        <v>1366</v>
      </c>
      <c r="C123" s="885" t="s">
        <v>1547</v>
      </c>
      <c r="D123" s="392" t="s">
        <v>1567</v>
      </c>
      <c r="E123" s="800" t="s">
        <v>1568</v>
      </c>
      <c r="F123" s="801" t="s">
        <v>1512</v>
      </c>
      <c r="G123" s="801" t="s">
        <v>1369</v>
      </c>
      <c r="H123" s="886">
        <v>2011</v>
      </c>
      <c r="I123" s="887">
        <v>1</v>
      </c>
      <c r="J123" s="887">
        <v>1</v>
      </c>
      <c r="K123" s="886"/>
    </row>
    <row r="124" spans="1:11" s="186" customFormat="1" ht="25.5">
      <c r="A124" s="884" t="s">
        <v>906</v>
      </c>
      <c r="B124" s="806" t="s">
        <v>602</v>
      </c>
      <c r="C124" s="885" t="s">
        <v>1547</v>
      </c>
      <c r="D124" s="392" t="s">
        <v>1567</v>
      </c>
      <c r="E124" s="800" t="s">
        <v>1568</v>
      </c>
      <c r="F124" s="801" t="s">
        <v>1535</v>
      </c>
      <c r="G124" s="801" t="s">
        <v>1369</v>
      </c>
      <c r="H124" s="886">
        <v>2011</v>
      </c>
      <c r="I124" s="887">
        <v>1</v>
      </c>
      <c r="J124" s="887">
        <v>1</v>
      </c>
      <c r="K124" s="886"/>
    </row>
    <row r="125" spans="1:11" s="186" customFormat="1" ht="25.5">
      <c r="A125" s="884" t="s">
        <v>906</v>
      </c>
      <c r="B125" s="806" t="s">
        <v>1366</v>
      </c>
      <c r="C125" s="885" t="s">
        <v>1547</v>
      </c>
      <c r="D125" s="392" t="s">
        <v>1567</v>
      </c>
      <c r="E125" s="800" t="s">
        <v>1568</v>
      </c>
      <c r="F125" s="801" t="s">
        <v>1515</v>
      </c>
      <c r="G125" s="801" t="s">
        <v>1369</v>
      </c>
      <c r="H125" s="886">
        <v>2011</v>
      </c>
      <c r="I125" s="887">
        <v>1</v>
      </c>
      <c r="J125" s="887">
        <v>1</v>
      </c>
      <c r="K125" s="886"/>
    </row>
    <row r="126" spans="1:11" s="186" customFormat="1" ht="25.5">
      <c r="A126" s="884" t="s">
        <v>906</v>
      </c>
      <c r="B126" s="806" t="s">
        <v>1366</v>
      </c>
      <c r="C126" s="885" t="s">
        <v>1547</v>
      </c>
      <c r="D126" s="392" t="s">
        <v>1567</v>
      </c>
      <c r="E126" s="800" t="s">
        <v>1568</v>
      </c>
      <c r="F126" s="801" t="s">
        <v>1521</v>
      </c>
      <c r="G126" s="801" t="s">
        <v>1369</v>
      </c>
      <c r="H126" s="886">
        <v>2011</v>
      </c>
      <c r="I126" s="887">
        <v>1</v>
      </c>
      <c r="J126" s="887">
        <v>1</v>
      </c>
      <c r="K126" s="886"/>
    </row>
    <row r="127" spans="1:11" s="186" customFormat="1" ht="25.5">
      <c r="A127" s="884" t="s">
        <v>906</v>
      </c>
      <c r="B127" s="806" t="s">
        <v>1366</v>
      </c>
      <c r="C127" s="885" t="s">
        <v>1547</v>
      </c>
      <c r="D127" s="392" t="s">
        <v>1567</v>
      </c>
      <c r="E127" s="800" t="s">
        <v>1568</v>
      </c>
      <c r="F127" s="801" t="s">
        <v>1535</v>
      </c>
      <c r="G127" s="801" t="s">
        <v>1369</v>
      </c>
      <c r="H127" s="886">
        <v>2011</v>
      </c>
      <c r="I127" s="887">
        <v>1</v>
      </c>
      <c r="J127" s="887">
        <v>1</v>
      </c>
      <c r="K127" s="886"/>
    </row>
    <row r="128" spans="1:11" s="186" customFormat="1" ht="25.5">
      <c r="A128" s="884" t="s">
        <v>906</v>
      </c>
      <c r="B128" s="806" t="s">
        <v>1366</v>
      </c>
      <c r="C128" s="885" t="s">
        <v>1547</v>
      </c>
      <c r="D128" s="392" t="s">
        <v>1567</v>
      </c>
      <c r="E128" s="800" t="s">
        <v>1568</v>
      </c>
      <c r="F128" s="801" t="s">
        <v>1522</v>
      </c>
      <c r="G128" s="801" t="s">
        <v>1369</v>
      </c>
      <c r="H128" s="886">
        <v>2011</v>
      </c>
      <c r="I128" s="887">
        <v>1</v>
      </c>
      <c r="J128" s="887">
        <v>1</v>
      </c>
      <c r="K128" s="886"/>
    </row>
    <row r="129" spans="1:11" s="186" customFormat="1" ht="25.5">
      <c r="A129" s="884" t="s">
        <v>906</v>
      </c>
      <c r="B129" s="806" t="s">
        <v>1366</v>
      </c>
      <c r="C129" s="885" t="s">
        <v>1547</v>
      </c>
      <c r="D129" s="392" t="s">
        <v>1567</v>
      </c>
      <c r="E129" s="800" t="s">
        <v>1568</v>
      </c>
      <c r="F129" s="801" t="s">
        <v>1511</v>
      </c>
      <c r="G129" s="801" t="s">
        <v>1369</v>
      </c>
      <c r="H129" s="886">
        <v>2011</v>
      </c>
      <c r="I129" s="887">
        <v>1</v>
      </c>
      <c r="J129" s="887">
        <v>1</v>
      </c>
      <c r="K129" s="886"/>
    </row>
    <row r="130" spans="1:11" s="186" customFormat="1" ht="25.5">
      <c r="A130" s="884" t="s">
        <v>906</v>
      </c>
      <c r="B130" s="806" t="s">
        <v>1366</v>
      </c>
      <c r="C130" s="885" t="s">
        <v>1547</v>
      </c>
      <c r="D130" s="392" t="s">
        <v>1567</v>
      </c>
      <c r="E130" s="800" t="s">
        <v>1568</v>
      </c>
      <c r="F130" s="801" t="s">
        <v>1539</v>
      </c>
      <c r="G130" s="801" t="s">
        <v>1369</v>
      </c>
      <c r="H130" s="886">
        <v>2011</v>
      </c>
      <c r="I130" s="887">
        <v>1</v>
      </c>
      <c r="J130" s="887">
        <v>1</v>
      </c>
      <c r="K130" s="886"/>
    </row>
    <row r="131" spans="1:11" s="186" customFormat="1" ht="25.5">
      <c r="A131" s="884" t="s">
        <v>906</v>
      </c>
      <c r="B131" s="806" t="s">
        <v>602</v>
      </c>
      <c r="C131" s="885" t="s">
        <v>1547</v>
      </c>
      <c r="D131" s="392" t="s">
        <v>1567</v>
      </c>
      <c r="E131" s="800" t="s">
        <v>1568</v>
      </c>
      <c r="F131" s="801" t="s">
        <v>1530</v>
      </c>
      <c r="G131" s="801" t="s">
        <v>1369</v>
      </c>
      <c r="H131" s="886">
        <v>2011</v>
      </c>
      <c r="I131" s="887">
        <v>1</v>
      </c>
      <c r="J131" s="887">
        <v>1</v>
      </c>
      <c r="K131" s="886"/>
    </row>
    <row r="132" spans="1:11" s="186" customFormat="1" ht="25.5">
      <c r="A132" s="884" t="s">
        <v>906</v>
      </c>
      <c r="B132" s="806" t="s">
        <v>1366</v>
      </c>
      <c r="C132" s="885" t="s">
        <v>1547</v>
      </c>
      <c r="D132" s="392" t="s">
        <v>1567</v>
      </c>
      <c r="E132" s="800" t="s">
        <v>1568</v>
      </c>
      <c r="F132" s="801" t="s">
        <v>1537</v>
      </c>
      <c r="G132" s="801" t="s">
        <v>1369</v>
      </c>
      <c r="H132" s="886">
        <v>2011</v>
      </c>
      <c r="I132" s="887">
        <v>1</v>
      </c>
      <c r="J132" s="887">
        <v>1</v>
      </c>
      <c r="K132" s="886"/>
    </row>
    <row r="133" spans="1:11" s="186" customFormat="1" ht="25.5">
      <c r="A133" s="884" t="s">
        <v>906</v>
      </c>
      <c r="B133" s="806" t="s">
        <v>1366</v>
      </c>
      <c r="C133" s="885" t="s">
        <v>1547</v>
      </c>
      <c r="D133" s="392" t="s">
        <v>1567</v>
      </c>
      <c r="E133" s="800" t="s">
        <v>1568</v>
      </c>
      <c r="F133" s="801" t="s">
        <v>1528</v>
      </c>
      <c r="G133" s="801" t="s">
        <v>1369</v>
      </c>
      <c r="H133" s="886">
        <v>2011</v>
      </c>
      <c r="I133" s="887">
        <v>1</v>
      </c>
      <c r="J133" s="887">
        <v>1</v>
      </c>
      <c r="K133" s="886"/>
    </row>
    <row r="134" spans="1:11" s="186" customFormat="1" ht="25.5">
      <c r="A134" s="884" t="s">
        <v>906</v>
      </c>
      <c r="B134" s="806" t="s">
        <v>1366</v>
      </c>
      <c r="C134" s="885" t="s">
        <v>1547</v>
      </c>
      <c r="D134" s="392" t="s">
        <v>1567</v>
      </c>
      <c r="E134" s="800" t="s">
        <v>1568</v>
      </c>
      <c r="F134" s="801" t="s">
        <v>1519</v>
      </c>
      <c r="G134" s="801" t="s">
        <v>1369</v>
      </c>
      <c r="H134" s="886">
        <v>2011</v>
      </c>
      <c r="I134" s="887">
        <v>1</v>
      </c>
      <c r="J134" s="887">
        <v>1</v>
      </c>
      <c r="K134" s="886"/>
    </row>
    <row r="135" spans="1:11" s="186" customFormat="1" ht="25.5">
      <c r="A135" s="884" t="s">
        <v>906</v>
      </c>
      <c r="B135" s="806" t="s">
        <v>1366</v>
      </c>
      <c r="C135" s="885" t="s">
        <v>1547</v>
      </c>
      <c r="D135" s="392" t="s">
        <v>1567</v>
      </c>
      <c r="E135" s="800" t="s">
        <v>1568</v>
      </c>
      <c r="F135" s="801" t="s">
        <v>1467</v>
      </c>
      <c r="G135" s="801" t="s">
        <v>1369</v>
      </c>
      <c r="H135" s="886">
        <v>2011</v>
      </c>
      <c r="I135" s="887">
        <v>1</v>
      </c>
      <c r="J135" s="887">
        <v>1</v>
      </c>
      <c r="K135" s="886"/>
    </row>
    <row r="136" spans="1:11" s="186" customFormat="1" ht="25.5">
      <c r="A136" s="884" t="s">
        <v>906</v>
      </c>
      <c r="B136" s="806" t="s">
        <v>1366</v>
      </c>
      <c r="C136" s="885" t="s">
        <v>41</v>
      </c>
      <c r="D136" s="392" t="s">
        <v>46</v>
      </c>
      <c r="E136" s="800" t="s">
        <v>1404</v>
      </c>
      <c r="F136" s="801" t="s">
        <v>1510</v>
      </c>
      <c r="G136" s="801" t="s">
        <v>886</v>
      </c>
      <c r="H136" s="886">
        <v>2011</v>
      </c>
      <c r="I136" s="887">
        <v>0.61</v>
      </c>
      <c r="J136" s="887">
        <v>0.45</v>
      </c>
      <c r="K136" s="886">
        <v>0.25</v>
      </c>
    </row>
    <row r="137" spans="1:11" s="186" customFormat="1" ht="25.5">
      <c r="A137" s="884" t="s">
        <v>906</v>
      </c>
      <c r="B137" s="806" t="s">
        <v>1366</v>
      </c>
      <c r="C137" s="885" t="s">
        <v>41</v>
      </c>
      <c r="D137" s="392" t="s">
        <v>46</v>
      </c>
      <c r="E137" s="800" t="s">
        <v>1404</v>
      </c>
      <c r="F137" s="801" t="s">
        <v>1511</v>
      </c>
      <c r="G137" s="801" t="s">
        <v>886</v>
      </c>
      <c r="H137" s="886">
        <v>2011</v>
      </c>
      <c r="I137" s="887">
        <v>0.88</v>
      </c>
      <c r="J137" s="887">
        <v>0.6</v>
      </c>
      <c r="K137" s="886">
        <v>0.2</v>
      </c>
    </row>
    <row r="138" spans="1:11" s="186" customFormat="1" ht="25.5">
      <c r="A138" s="884" t="s">
        <v>906</v>
      </c>
      <c r="B138" s="806" t="s">
        <v>1366</v>
      </c>
      <c r="C138" s="885" t="s">
        <v>41</v>
      </c>
      <c r="D138" s="392" t="s">
        <v>46</v>
      </c>
      <c r="E138" s="800" t="s">
        <v>1404</v>
      </c>
      <c r="F138" s="801" t="s">
        <v>1512</v>
      </c>
      <c r="G138" s="801" t="s">
        <v>886</v>
      </c>
      <c r="H138" s="886">
        <v>2011</v>
      </c>
      <c r="I138" s="887">
        <v>0.94</v>
      </c>
      <c r="J138" s="887">
        <v>0.75</v>
      </c>
      <c r="K138" s="886">
        <v>0.15</v>
      </c>
    </row>
    <row r="139" spans="1:11" s="186" customFormat="1" ht="25.5">
      <c r="A139" s="884" t="s">
        <v>906</v>
      </c>
      <c r="B139" s="806" t="s">
        <v>1366</v>
      </c>
      <c r="C139" s="885" t="s">
        <v>41</v>
      </c>
      <c r="D139" s="392" t="s">
        <v>46</v>
      </c>
      <c r="E139" s="800" t="s">
        <v>1404</v>
      </c>
      <c r="F139" s="801" t="s">
        <v>1465</v>
      </c>
      <c r="G139" s="801" t="s">
        <v>886</v>
      </c>
      <c r="H139" s="886">
        <v>2011</v>
      </c>
      <c r="I139" s="887">
        <v>0.75</v>
      </c>
      <c r="J139" s="887">
        <v>0.68</v>
      </c>
      <c r="K139" s="886">
        <v>0.19</v>
      </c>
    </row>
    <row r="140" spans="1:11" s="186" customFormat="1" ht="25.5">
      <c r="A140" s="884" t="s">
        <v>906</v>
      </c>
      <c r="B140" s="806" t="s">
        <v>1366</v>
      </c>
      <c r="C140" s="885" t="s">
        <v>41</v>
      </c>
      <c r="D140" s="392" t="s">
        <v>46</v>
      </c>
      <c r="E140" s="800" t="s">
        <v>1404</v>
      </c>
      <c r="F140" s="801" t="s">
        <v>1513</v>
      </c>
      <c r="G140" s="801" t="s">
        <v>886</v>
      </c>
      <c r="H140" s="886">
        <v>2011</v>
      </c>
      <c r="I140" s="887">
        <v>0.54</v>
      </c>
      <c r="J140" s="887">
        <v>0.35</v>
      </c>
      <c r="K140" s="886">
        <v>0.39</v>
      </c>
    </row>
    <row r="141" spans="1:11" s="186" customFormat="1" ht="25.5">
      <c r="A141" s="884" t="s">
        <v>906</v>
      </c>
      <c r="B141" s="806" t="s">
        <v>1366</v>
      </c>
      <c r="C141" s="885" t="s">
        <v>41</v>
      </c>
      <c r="D141" s="392" t="s">
        <v>46</v>
      </c>
      <c r="E141" s="800" t="s">
        <v>1404</v>
      </c>
      <c r="F141" s="801" t="s">
        <v>1514</v>
      </c>
      <c r="G141" s="801" t="s">
        <v>886</v>
      </c>
      <c r="H141" s="886">
        <v>2011</v>
      </c>
      <c r="I141" s="887">
        <v>0.81</v>
      </c>
      <c r="J141" s="887">
        <v>0.62</v>
      </c>
      <c r="K141" s="886">
        <v>0.2</v>
      </c>
    </row>
    <row r="142" spans="1:11" s="186" customFormat="1" ht="25.5">
      <c r="A142" s="884" t="s">
        <v>906</v>
      </c>
      <c r="B142" s="806" t="s">
        <v>1366</v>
      </c>
      <c r="C142" s="885" t="s">
        <v>41</v>
      </c>
      <c r="D142" s="392" t="s">
        <v>46</v>
      </c>
      <c r="E142" s="800" t="s">
        <v>1404</v>
      </c>
      <c r="F142" s="801" t="s">
        <v>1515</v>
      </c>
      <c r="G142" s="801" t="s">
        <v>886</v>
      </c>
      <c r="H142" s="886">
        <v>2011</v>
      </c>
      <c r="I142" s="887">
        <v>0.75</v>
      </c>
      <c r="J142" s="887">
        <v>0.33</v>
      </c>
      <c r="K142" s="886">
        <v>0.52</v>
      </c>
    </row>
    <row r="143" spans="1:11" s="186" customFormat="1" ht="25.5">
      <c r="A143" s="884" t="s">
        <v>906</v>
      </c>
      <c r="B143" s="806" t="s">
        <v>1366</v>
      </c>
      <c r="C143" s="885" t="s">
        <v>41</v>
      </c>
      <c r="D143" s="392" t="s">
        <v>46</v>
      </c>
      <c r="E143" s="800" t="s">
        <v>1404</v>
      </c>
      <c r="F143" s="801" t="s">
        <v>1460</v>
      </c>
      <c r="G143" s="801" t="s">
        <v>886</v>
      </c>
      <c r="H143" s="886">
        <v>2011</v>
      </c>
      <c r="I143" s="887">
        <v>0.82</v>
      </c>
      <c r="J143" s="887">
        <v>0.27</v>
      </c>
      <c r="K143" s="886">
        <v>0.1</v>
      </c>
    </row>
    <row r="144" spans="1:11" s="186" customFormat="1" ht="25.5">
      <c r="A144" s="884" t="s">
        <v>906</v>
      </c>
      <c r="B144" s="806" t="s">
        <v>602</v>
      </c>
      <c r="C144" s="885" t="s">
        <v>41</v>
      </c>
      <c r="D144" s="392" t="s">
        <v>46</v>
      </c>
      <c r="E144" s="800" t="s">
        <v>1404</v>
      </c>
      <c r="F144" s="801" t="s">
        <v>1466</v>
      </c>
      <c r="G144" s="801" t="s">
        <v>886</v>
      </c>
      <c r="H144" s="886">
        <v>2011</v>
      </c>
      <c r="I144" s="887">
        <v>0.67</v>
      </c>
      <c r="J144" s="887">
        <v>0.67</v>
      </c>
      <c r="K144" s="886">
        <v>0.15</v>
      </c>
    </row>
    <row r="145" spans="1:11" s="186" customFormat="1" ht="25.5">
      <c r="A145" s="884" t="s">
        <v>906</v>
      </c>
      <c r="B145" s="806" t="s">
        <v>1366</v>
      </c>
      <c r="C145" s="885" t="s">
        <v>41</v>
      </c>
      <c r="D145" s="392" t="s">
        <v>46</v>
      </c>
      <c r="E145" s="800" t="s">
        <v>1404</v>
      </c>
      <c r="F145" s="801" t="s">
        <v>1516</v>
      </c>
      <c r="G145" s="801" t="s">
        <v>886</v>
      </c>
      <c r="H145" s="886">
        <v>2011</v>
      </c>
      <c r="I145" s="887">
        <v>0.75</v>
      </c>
      <c r="J145" s="887">
        <v>0.75</v>
      </c>
      <c r="K145" s="886">
        <v>0.06</v>
      </c>
    </row>
    <row r="146" spans="1:11" s="186" customFormat="1" ht="25.5">
      <c r="A146" s="884" t="s">
        <v>906</v>
      </c>
      <c r="B146" s="806" t="s">
        <v>1366</v>
      </c>
      <c r="C146" s="885" t="s">
        <v>41</v>
      </c>
      <c r="D146" s="392" t="s">
        <v>46</v>
      </c>
      <c r="E146" s="800" t="s">
        <v>1404</v>
      </c>
      <c r="F146" s="801" t="s">
        <v>1517</v>
      </c>
      <c r="G146" s="801" t="s">
        <v>886</v>
      </c>
      <c r="H146" s="886">
        <v>2011</v>
      </c>
      <c r="I146" s="887">
        <v>0.97</v>
      </c>
      <c r="J146" s="887">
        <v>0.41</v>
      </c>
      <c r="K146" s="886">
        <v>0.09</v>
      </c>
    </row>
    <row r="147" spans="1:11" s="186" customFormat="1" ht="25.5">
      <c r="A147" s="884" t="s">
        <v>906</v>
      </c>
      <c r="B147" s="806" t="s">
        <v>602</v>
      </c>
      <c r="C147" s="885" t="s">
        <v>41</v>
      </c>
      <c r="D147" s="392" t="s">
        <v>46</v>
      </c>
      <c r="E147" s="800" t="s">
        <v>1404</v>
      </c>
      <c r="F147" s="801" t="s">
        <v>1518</v>
      </c>
      <c r="G147" s="801" t="s">
        <v>886</v>
      </c>
      <c r="H147" s="886">
        <v>2011</v>
      </c>
      <c r="I147" s="887">
        <v>0.86</v>
      </c>
      <c r="J147" s="887">
        <v>0.86</v>
      </c>
      <c r="K147" s="886">
        <v>7.0000000000000007E-2</v>
      </c>
    </row>
    <row r="148" spans="1:11" s="186" customFormat="1" ht="25.5">
      <c r="A148" s="884" t="s">
        <v>906</v>
      </c>
      <c r="B148" s="806" t="s">
        <v>602</v>
      </c>
      <c r="C148" s="885" t="s">
        <v>41</v>
      </c>
      <c r="D148" s="392" t="s">
        <v>46</v>
      </c>
      <c r="E148" s="800" t="s">
        <v>1404</v>
      </c>
      <c r="F148" s="801" t="s">
        <v>1459</v>
      </c>
      <c r="G148" s="801" t="s">
        <v>886</v>
      </c>
      <c r="H148" s="886">
        <v>2011</v>
      </c>
      <c r="I148" s="887">
        <v>0.75</v>
      </c>
      <c r="J148" s="887">
        <v>0.75</v>
      </c>
      <c r="K148" s="886">
        <v>0.59</v>
      </c>
    </row>
    <row r="149" spans="1:11" s="186" customFormat="1" ht="25.5">
      <c r="A149" s="884" t="s">
        <v>906</v>
      </c>
      <c r="B149" s="806" t="s">
        <v>1366</v>
      </c>
      <c r="C149" s="885" t="s">
        <v>41</v>
      </c>
      <c r="D149" s="392" t="s">
        <v>46</v>
      </c>
      <c r="E149" s="800" t="s">
        <v>1404</v>
      </c>
      <c r="F149" s="801" t="s">
        <v>1519</v>
      </c>
      <c r="G149" s="801" t="s">
        <v>886</v>
      </c>
      <c r="H149" s="886">
        <v>2011</v>
      </c>
      <c r="I149" s="887">
        <v>0.75</v>
      </c>
      <c r="J149" s="887">
        <v>0.26</v>
      </c>
      <c r="K149" s="886">
        <v>0.26</v>
      </c>
    </row>
    <row r="150" spans="1:11" s="186" customFormat="1" ht="38.25">
      <c r="A150" s="884" t="s">
        <v>906</v>
      </c>
      <c r="B150" s="806" t="s">
        <v>1366</v>
      </c>
      <c r="C150" s="885" t="s">
        <v>41</v>
      </c>
      <c r="D150" s="392" t="s">
        <v>46</v>
      </c>
      <c r="E150" s="800" t="s">
        <v>1404</v>
      </c>
      <c r="F150" s="801" t="s">
        <v>1520</v>
      </c>
      <c r="G150" s="801" t="s">
        <v>886</v>
      </c>
      <c r="H150" s="886">
        <v>2011</v>
      </c>
      <c r="I150" s="887">
        <v>0.75</v>
      </c>
      <c r="J150" s="887">
        <v>0.72</v>
      </c>
      <c r="K150" s="886">
        <v>0.06</v>
      </c>
    </row>
    <row r="151" spans="1:11" s="186" customFormat="1" ht="25.5">
      <c r="A151" s="884" t="s">
        <v>906</v>
      </c>
      <c r="B151" s="806" t="s">
        <v>1366</v>
      </c>
      <c r="C151" s="885" t="s">
        <v>41</v>
      </c>
      <c r="D151" s="392" t="s">
        <v>46</v>
      </c>
      <c r="E151" s="800" t="s">
        <v>1404</v>
      </c>
      <c r="F151" s="801" t="s">
        <v>1466</v>
      </c>
      <c r="G151" s="801" t="s">
        <v>886</v>
      </c>
      <c r="H151" s="886">
        <v>2011</v>
      </c>
      <c r="I151" s="887">
        <v>0.46</v>
      </c>
      <c r="J151" s="887">
        <v>0.14000000000000001</v>
      </c>
      <c r="K151" s="886">
        <v>0.27</v>
      </c>
    </row>
    <row r="152" spans="1:11" s="186" customFormat="1" ht="25.5">
      <c r="A152" s="884" t="s">
        <v>906</v>
      </c>
      <c r="B152" s="806" t="s">
        <v>1366</v>
      </c>
      <c r="C152" s="885" t="s">
        <v>41</v>
      </c>
      <c r="D152" s="392" t="s">
        <v>46</v>
      </c>
      <c r="E152" s="800" t="s">
        <v>1404</v>
      </c>
      <c r="F152" s="801" t="s">
        <v>1521</v>
      </c>
      <c r="G152" s="801" t="s">
        <v>886</v>
      </c>
      <c r="H152" s="886">
        <v>2011</v>
      </c>
      <c r="I152" s="887">
        <v>1</v>
      </c>
      <c r="J152" s="887">
        <v>0.27</v>
      </c>
      <c r="K152" s="886">
        <v>0.24</v>
      </c>
    </row>
    <row r="153" spans="1:11" s="186" customFormat="1" ht="25.5">
      <c r="A153" s="884" t="s">
        <v>906</v>
      </c>
      <c r="B153" s="806" t="s">
        <v>1366</v>
      </c>
      <c r="C153" s="885" t="s">
        <v>41</v>
      </c>
      <c r="D153" s="392" t="s">
        <v>46</v>
      </c>
      <c r="E153" s="800" t="s">
        <v>1404</v>
      </c>
      <c r="F153" s="801" t="s">
        <v>1467</v>
      </c>
      <c r="G153" s="801" t="s">
        <v>886</v>
      </c>
      <c r="H153" s="886">
        <v>2011</v>
      </c>
      <c r="I153" s="887">
        <v>0.94</v>
      </c>
      <c r="J153" s="887">
        <v>0.41</v>
      </c>
      <c r="K153" s="886">
        <v>0.19</v>
      </c>
    </row>
    <row r="154" spans="1:11" s="186" customFormat="1" ht="25.5">
      <c r="A154" s="884" t="s">
        <v>906</v>
      </c>
      <c r="B154" s="806" t="s">
        <v>1366</v>
      </c>
      <c r="C154" s="885" t="s">
        <v>41</v>
      </c>
      <c r="D154" s="392" t="s">
        <v>46</v>
      </c>
      <c r="E154" s="800" t="s">
        <v>1404</v>
      </c>
      <c r="F154" s="801" t="s">
        <v>1522</v>
      </c>
      <c r="G154" s="801" t="s">
        <v>886</v>
      </c>
      <c r="H154" s="886">
        <v>2011</v>
      </c>
      <c r="I154" s="887">
        <v>0.82</v>
      </c>
      <c r="J154" s="887">
        <v>0.47</v>
      </c>
      <c r="K154" s="886">
        <v>0.11</v>
      </c>
    </row>
    <row r="155" spans="1:11" s="186" customFormat="1" ht="25.5">
      <c r="A155" s="884" t="s">
        <v>906</v>
      </c>
      <c r="B155" s="806" t="s">
        <v>1366</v>
      </c>
      <c r="C155" s="885" t="s">
        <v>41</v>
      </c>
      <c r="D155" s="392" t="s">
        <v>46</v>
      </c>
      <c r="E155" s="800" t="s">
        <v>1404</v>
      </c>
      <c r="F155" s="801" t="s">
        <v>1462</v>
      </c>
      <c r="G155" s="801" t="s">
        <v>886</v>
      </c>
      <c r="H155" s="886">
        <v>2011</v>
      </c>
      <c r="I155" s="887">
        <v>0.91</v>
      </c>
      <c r="J155" s="887">
        <v>0.41</v>
      </c>
      <c r="K155" s="886">
        <v>0.15</v>
      </c>
    </row>
    <row r="156" spans="1:11" s="186" customFormat="1">
      <c r="A156" s="884" t="s">
        <v>906</v>
      </c>
      <c r="B156" s="806" t="s">
        <v>1366</v>
      </c>
      <c r="C156" s="885" t="s">
        <v>41</v>
      </c>
      <c r="D156" s="392" t="s">
        <v>46</v>
      </c>
      <c r="E156" s="800" t="s">
        <v>1404</v>
      </c>
      <c r="F156" s="801" t="s">
        <v>1523</v>
      </c>
      <c r="G156" s="801" t="s">
        <v>886</v>
      </c>
      <c r="H156" s="886">
        <v>2011</v>
      </c>
      <c r="I156" s="887">
        <v>0.56999999999999995</v>
      </c>
      <c r="J156" s="887">
        <v>0.55000000000000004</v>
      </c>
      <c r="K156" s="886">
        <v>0.15</v>
      </c>
    </row>
    <row r="157" spans="1:11" s="186" customFormat="1">
      <c r="A157" s="884" t="s">
        <v>906</v>
      </c>
      <c r="B157" s="806" t="s">
        <v>1366</v>
      </c>
      <c r="C157" s="885" t="s">
        <v>41</v>
      </c>
      <c r="D157" s="392" t="s">
        <v>46</v>
      </c>
      <c r="E157" s="800" t="s">
        <v>1404</v>
      </c>
      <c r="F157" s="801" t="s">
        <v>1524</v>
      </c>
      <c r="G157" s="801" t="s">
        <v>886</v>
      </c>
      <c r="H157" s="886">
        <v>2011</v>
      </c>
      <c r="I157" s="887">
        <v>0.64</v>
      </c>
      <c r="J157" s="887">
        <v>0.53</v>
      </c>
      <c r="K157" s="886">
        <v>0.15</v>
      </c>
    </row>
    <row r="158" spans="1:11" s="186" customFormat="1" ht="25.5">
      <c r="A158" s="884" t="s">
        <v>906</v>
      </c>
      <c r="B158" s="806" t="s">
        <v>1366</v>
      </c>
      <c r="C158" s="885" t="s">
        <v>41</v>
      </c>
      <c r="D158" s="392" t="s">
        <v>46</v>
      </c>
      <c r="E158" s="800" t="s">
        <v>1404</v>
      </c>
      <c r="F158" s="801" t="s">
        <v>1525</v>
      </c>
      <c r="G158" s="801" t="s">
        <v>886</v>
      </c>
      <c r="H158" s="886">
        <v>2011</v>
      </c>
      <c r="I158" s="887">
        <v>0.67</v>
      </c>
      <c r="J158" s="887">
        <v>0.24</v>
      </c>
      <c r="K158" s="886">
        <v>0.18</v>
      </c>
    </row>
    <row r="159" spans="1:11" s="186" customFormat="1" ht="25.5">
      <c r="A159" s="884" t="s">
        <v>906</v>
      </c>
      <c r="B159" s="806" t="s">
        <v>1366</v>
      </c>
      <c r="C159" s="885" t="s">
        <v>41</v>
      </c>
      <c r="D159" s="392" t="s">
        <v>46</v>
      </c>
      <c r="E159" s="800" t="s">
        <v>1404</v>
      </c>
      <c r="F159" s="801" t="s">
        <v>1526</v>
      </c>
      <c r="G159" s="801" t="s">
        <v>886</v>
      </c>
      <c r="H159" s="886">
        <v>2011</v>
      </c>
      <c r="I159" s="887">
        <v>0.75</v>
      </c>
      <c r="J159" s="887">
        <v>0.33</v>
      </c>
      <c r="K159" s="886">
        <v>0.18</v>
      </c>
    </row>
    <row r="160" spans="1:11" s="186" customFormat="1" ht="25.5">
      <c r="A160" s="884" t="s">
        <v>906</v>
      </c>
      <c r="B160" s="806" t="s">
        <v>1366</v>
      </c>
      <c r="C160" s="885" t="s">
        <v>41</v>
      </c>
      <c r="D160" s="392" t="s">
        <v>46</v>
      </c>
      <c r="E160" s="800" t="s">
        <v>1404</v>
      </c>
      <c r="F160" s="801" t="s">
        <v>1527</v>
      </c>
      <c r="G160" s="801" t="s">
        <v>886</v>
      </c>
      <c r="H160" s="886">
        <v>2011</v>
      </c>
      <c r="I160" s="887">
        <v>0.92</v>
      </c>
      <c r="J160" s="887">
        <v>0.38</v>
      </c>
      <c r="K160" s="886">
        <v>0.14000000000000001</v>
      </c>
    </row>
    <row r="161" spans="1:11" s="186" customFormat="1" ht="25.5">
      <c r="A161" s="884" t="s">
        <v>906</v>
      </c>
      <c r="B161" s="806" t="s">
        <v>1366</v>
      </c>
      <c r="C161" s="885" t="s">
        <v>41</v>
      </c>
      <c r="D161" s="392" t="s">
        <v>46</v>
      </c>
      <c r="E161" s="800" t="s">
        <v>1404</v>
      </c>
      <c r="F161" s="801" t="s">
        <v>1528</v>
      </c>
      <c r="G161" s="801" t="s">
        <v>886</v>
      </c>
      <c r="H161" s="886">
        <v>2011</v>
      </c>
      <c r="I161" s="887">
        <v>0.8</v>
      </c>
      <c r="J161" s="887">
        <v>0.8</v>
      </c>
      <c r="K161" s="886">
        <v>0.11</v>
      </c>
    </row>
    <row r="162" spans="1:11" s="186" customFormat="1" ht="25.5">
      <c r="A162" s="884" t="s">
        <v>906</v>
      </c>
      <c r="B162" s="806" t="s">
        <v>602</v>
      </c>
      <c r="C162" s="885" t="s">
        <v>41</v>
      </c>
      <c r="D162" s="392" t="s">
        <v>46</v>
      </c>
      <c r="E162" s="800" t="s">
        <v>1404</v>
      </c>
      <c r="F162" s="801" t="s">
        <v>1529</v>
      </c>
      <c r="G162" s="801" t="s">
        <v>886</v>
      </c>
      <c r="H162" s="886">
        <v>2011</v>
      </c>
      <c r="I162" s="887">
        <v>0.8</v>
      </c>
      <c r="J162" s="887">
        <v>0.8</v>
      </c>
      <c r="K162" s="886">
        <v>0.15</v>
      </c>
    </row>
    <row r="163" spans="1:11" s="186" customFormat="1" ht="25.5">
      <c r="A163" s="884" t="s">
        <v>906</v>
      </c>
      <c r="B163" s="806" t="s">
        <v>602</v>
      </c>
      <c r="C163" s="885" t="s">
        <v>41</v>
      </c>
      <c r="D163" s="392" t="s">
        <v>46</v>
      </c>
      <c r="E163" s="800" t="s">
        <v>1404</v>
      </c>
      <c r="F163" s="801" t="s">
        <v>1530</v>
      </c>
      <c r="G163" s="801" t="s">
        <v>886</v>
      </c>
      <c r="H163" s="886">
        <v>2011</v>
      </c>
      <c r="I163" s="887">
        <v>0.67</v>
      </c>
      <c r="J163" s="887">
        <v>0.67</v>
      </c>
      <c r="K163" s="886">
        <v>0.03</v>
      </c>
    </row>
    <row r="164" spans="1:11" s="186" customFormat="1" ht="25.5">
      <c r="A164" s="884" t="s">
        <v>906</v>
      </c>
      <c r="B164" s="806" t="s">
        <v>1366</v>
      </c>
      <c r="C164" s="885" t="s">
        <v>41</v>
      </c>
      <c r="D164" s="392" t="s">
        <v>46</v>
      </c>
      <c r="E164" s="800" t="s">
        <v>1404</v>
      </c>
      <c r="F164" s="801" t="s">
        <v>1531</v>
      </c>
      <c r="G164" s="801" t="s">
        <v>886</v>
      </c>
      <c r="H164" s="886">
        <v>2011</v>
      </c>
      <c r="I164" s="887">
        <v>0.71</v>
      </c>
      <c r="J164" s="887">
        <v>0.71</v>
      </c>
      <c r="K164" s="886">
        <v>0.23</v>
      </c>
    </row>
    <row r="165" spans="1:11" s="186" customFormat="1" ht="25.5">
      <c r="A165" s="884" t="s">
        <v>906</v>
      </c>
      <c r="B165" s="806" t="s">
        <v>1366</v>
      </c>
      <c r="C165" s="885" t="s">
        <v>41</v>
      </c>
      <c r="D165" s="392" t="s">
        <v>46</v>
      </c>
      <c r="E165" s="800" t="s">
        <v>1404</v>
      </c>
      <c r="F165" s="801" t="s">
        <v>1529</v>
      </c>
      <c r="G165" s="801" t="s">
        <v>886</v>
      </c>
      <c r="H165" s="886">
        <v>2011</v>
      </c>
      <c r="I165" s="887">
        <v>0.68</v>
      </c>
      <c r="J165" s="887">
        <v>0.43</v>
      </c>
      <c r="K165" s="886">
        <v>0.28000000000000003</v>
      </c>
    </row>
    <row r="166" spans="1:11" s="186" customFormat="1" ht="25.5">
      <c r="A166" s="884" t="s">
        <v>906</v>
      </c>
      <c r="B166" s="806" t="s">
        <v>1366</v>
      </c>
      <c r="C166" s="885" t="s">
        <v>41</v>
      </c>
      <c r="D166" s="392" t="s">
        <v>46</v>
      </c>
      <c r="E166" s="800" t="s">
        <v>1404</v>
      </c>
      <c r="F166" s="801" t="s">
        <v>1532</v>
      </c>
      <c r="G166" s="801" t="s">
        <v>886</v>
      </c>
      <c r="H166" s="886">
        <v>2011</v>
      </c>
      <c r="I166" s="887">
        <v>0.61</v>
      </c>
      <c r="J166" s="887">
        <v>0.13</v>
      </c>
      <c r="K166" s="886">
        <v>0.14000000000000001</v>
      </c>
    </row>
    <row r="167" spans="1:11" s="186" customFormat="1" ht="25.5">
      <c r="A167" s="884" t="s">
        <v>906</v>
      </c>
      <c r="B167" s="806" t="s">
        <v>602</v>
      </c>
      <c r="C167" s="885" t="s">
        <v>41</v>
      </c>
      <c r="D167" s="392" t="s">
        <v>46</v>
      </c>
      <c r="E167" s="800" t="s">
        <v>1404</v>
      </c>
      <c r="F167" s="801" t="s">
        <v>1533</v>
      </c>
      <c r="G167" s="801" t="s">
        <v>886</v>
      </c>
      <c r="H167" s="886">
        <v>2011</v>
      </c>
      <c r="I167" s="887">
        <v>0.6</v>
      </c>
      <c r="J167" s="887">
        <v>0.6</v>
      </c>
      <c r="K167" s="886">
        <v>0</v>
      </c>
    </row>
    <row r="168" spans="1:11" s="186" customFormat="1" ht="25.5">
      <c r="A168" s="884" t="s">
        <v>906</v>
      </c>
      <c r="B168" s="806" t="s">
        <v>1366</v>
      </c>
      <c r="C168" s="885" t="s">
        <v>41</v>
      </c>
      <c r="D168" s="392" t="s">
        <v>46</v>
      </c>
      <c r="E168" s="800" t="s">
        <v>1404</v>
      </c>
      <c r="F168" s="801" t="s">
        <v>1534</v>
      </c>
      <c r="G168" s="801" t="s">
        <v>886</v>
      </c>
      <c r="H168" s="886">
        <v>2011</v>
      </c>
      <c r="I168" s="887">
        <v>0.61</v>
      </c>
      <c r="J168" s="887">
        <v>0.19</v>
      </c>
      <c r="K168" s="886">
        <v>0.21</v>
      </c>
    </row>
    <row r="169" spans="1:11" s="186" customFormat="1" ht="25.5">
      <c r="A169" s="884" t="s">
        <v>906</v>
      </c>
      <c r="B169" s="806" t="s">
        <v>1366</v>
      </c>
      <c r="C169" s="885" t="s">
        <v>41</v>
      </c>
      <c r="D169" s="392" t="s">
        <v>46</v>
      </c>
      <c r="E169" s="800" t="s">
        <v>1404</v>
      </c>
      <c r="F169" s="801" t="s">
        <v>1535</v>
      </c>
      <c r="G169" s="801" t="s">
        <v>886</v>
      </c>
      <c r="H169" s="886">
        <v>2011</v>
      </c>
      <c r="I169" s="887">
        <v>0.61</v>
      </c>
      <c r="J169" s="887">
        <v>0.51</v>
      </c>
      <c r="K169" s="886">
        <v>0.13</v>
      </c>
    </row>
    <row r="170" spans="1:11" s="186" customFormat="1">
      <c r="A170" s="884" t="s">
        <v>906</v>
      </c>
      <c r="B170" s="806" t="s">
        <v>1366</v>
      </c>
      <c r="C170" s="885" t="s">
        <v>41</v>
      </c>
      <c r="D170" s="392" t="s">
        <v>46</v>
      </c>
      <c r="E170" s="800" t="s">
        <v>1404</v>
      </c>
      <c r="F170" s="801" t="s">
        <v>1536</v>
      </c>
      <c r="G170" s="801" t="s">
        <v>886</v>
      </c>
      <c r="H170" s="886">
        <v>2011</v>
      </c>
      <c r="I170" s="887">
        <v>0.75</v>
      </c>
      <c r="J170" s="887">
        <v>0.75</v>
      </c>
      <c r="K170" s="886">
        <v>0.1</v>
      </c>
    </row>
    <row r="171" spans="1:11" s="186" customFormat="1" ht="25.5">
      <c r="A171" s="884" t="s">
        <v>906</v>
      </c>
      <c r="B171" s="806" t="s">
        <v>1366</v>
      </c>
      <c r="C171" s="885" t="s">
        <v>41</v>
      </c>
      <c r="D171" s="392" t="s">
        <v>46</v>
      </c>
      <c r="E171" s="800" t="s">
        <v>1404</v>
      </c>
      <c r="F171" s="801" t="s">
        <v>1518</v>
      </c>
      <c r="G171" s="801" t="s">
        <v>886</v>
      </c>
      <c r="H171" s="886">
        <v>2011</v>
      </c>
      <c r="I171" s="887">
        <v>0.86</v>
      </c>
      <c r="J171" s="887">
        <v>0.47</v>
      </c>
      <c r="K171" s="886">
        <v>0.09</v>
      </c>
    </row>
    <row r="172" spans="1:11" s="186" customFormat="1" ht="25.5">
      <c r="A172" s="884" t="s">
        <v>906</v>
      </c>
      <c r="B172" s="806" t="s">
        <v>1366</v>
      </c>
      <c r="C172" s="885" t="s">
        <v>41</v>
      </c>
      <c r="D172" s="392" t="s">
        <v>46</v>
      </c>
      <c r="E172" s="800" t="s">
        <v>1404</v>
      </c>
      <c r="F172" s="801" t="s">
        <v>1537</v>
      </c>
      <c r="G172" s="801" t="s">
        <v>886</v>
      </c>
      <c r="H172" s="886">
        <v>2011</v>
      </c>
      <c r="I172" s="887">
        <v>0.63</v>
      </c>
      <c r="J172" s="887">
        <v>0.47</v>
      </c>
      <c r="K172" s="886">
        <v>0.17</v>
      </c>
    </row>
    <row r="173" spans="1:11" s="186" customFormat="1" ht="25.5">
      <c r="A173" s="884" t="s">
        <v>906</v>
      </c>
      <c r="B173" s="806" t="s">
        <v>602</v>
      </c>
      <c r="C173" s="885" t="s">
        <v>41</v>
      </c>
      <c r="D173" s="392" t="s">
        <v>46</v>
      </c>
      <c r="E173" s="800" t="s">
        <v>1404</v>
      </c>
      <c r="F173" s="801" t="s">
        <v>1535</v>
      </c>
      <c r="G173" s="801" t="s">
        <v>886</v>
      </c>
      <c r="H173" s="886">
        <v>2011</v>
      </c>
      <c r="I173" s="887">
        <v>0.56000000000000005</v>
      </c>
      <c r="J173" s="887">
        <v>0.38</v>
      </c>
      <c r="K173" s="886">
        <v>0.11</v>
      </c>
    </row>
    <row r="174" spans="1:11" s="186" customFormat="1" ht="25.5">
      <c r="A174" s="884" t="s">
        <v>906</v>
      </c>
      <c r="B174" s="806" t="s">
        <v>1366</v>
      </c>
      <c r="C174" s="885" t="s">
        <v>41</v>
      </c>
      <c r="D174" s="392" t="s">
        <v>46</v>
      </c>
      <c r="E174" s="800" t="s">
        <v>1404</v>
      </c>
      <c r="F174" s="801" t="s">
        <v>1538</v>
      </c>
      <c r="G174" s="801" t="s">
        <v>886</v>
      </c>
      <c r="H174" s="886">
        <v>2011</v>
      </c>
      <c r="I174" s="887">
        <v>0.64</v>
      </c>
      <c r="J174" s="887">
        <v>0.53</v>
      </c>
      <c r="K174" s="886">
        <v>0.06</v>
      </c>
    </row>
    <row r="175" spans="1:11" s="186" customFormat="1" ht="25.5">
      <c r="A175" s="884" t="s">
        <v>906</v>
      </c>
      <c r="B175" s="806" t="s">
        <v>1366</v>
      </c>
      <c r="C175" s="885" t="s">
        <v>41</v>
      </c>
      <c r="D175" s="392" t="s">
        <v>46</v>
      </c>
      <c r="E175" s="800" t="s">
        <v>1404</v>
      </c>
      <c r="F175" s="801" t="s">
        <v>1539</v>
      </c>
      <c r="G175" s="801" t="s">
        <v>886</v>
      </c>
      <c r="H175" s="886">
        <v>2011</v>
      </c>
      <c r="I175" s="887">
        <v>1</v>
      </c>
      <c r="J175" s="887">
        <v>1</v>
      </c>
      <c r="K175" s="886">
        <v>0</v>
      </c>
    </row>
    <row r="176" spans="1:11" s="186" customFormat="1" ht="25.5">
      <c r="A176" s="884" t="s">
        <v>906</v>
      </c>
      <c r="B176" s="806" t="s">
        <v>1366</v>
      </c>
      <c r="C176" s="885" t="s">
        <v>41</v>
      </c>
      <c r="D176" s="392" t="s">
        <v>46</v>
      </c>
      <c r="E176" s="800" t="s">
        <v>1404</v>
      </c>
      <c r="F176" s="801" t="s">
        <v>1540</v>
      </c>
      <c r="G176" s="801" t="s">
        <v>886</v>
      </c>
      <c r="H176" s="886">
        <v>2011</v>
      </c>
      <c r="I176" s="887">
        <v>0.75</v>
      </c>
      <c r="J176" s="887">
        <v>0.75</v>
      </c>
      <c r="K176" s="886">
        <v>0.16</v>
      </c>
    </row>
    <row r="177" spans="1:11" s="186" customFormat="1" ht="25.5">
      <c r="A177" s="884" t="s">
        <v>906</v>
      </c>
      <c r="B177" s="806" t="s">
        <v>602</v>
      </c>
      <c r="C177" s="885" t="s">
        <v>41</v>
      </c>
      <c r="D177" s="392" t="s">
        <v>46</v>
      </c>
      <c r="E177" s="800" t="s">
        <v>1404</v>
      </c>
      <c r="F177" s="801" t="s">
        <v>1460</v>
      </c>
      <c r="G177" s="801" t="s">
        <v>886</v>
      </c>
      <c r="H177" s="886">
        <v>2011</v>
      </c>
      <c r="I177" s="887">
        <v>0.56000000000000005</v>
      </c>
      <c r="J177" s="887">
        <v>0.56000000000000005</v>
      </c>
      <c r="K177" s="886">
        <v>0.39</v>
      </c>
    </row>
    <row r="178" spans="1:11" s="186" customFormat="1" ht="25.5">
      <c r="A178" s="884" t="s">
        <v>906</v>
      </c>
      <c r="B178" s="806" t="s">
        <v>602</v>
      </c>
      <c r="C178" s="885" t="s">
        <v>41</v>
      </c>
      <c r="D178" s="392" t="s">
        <v>46</v>
      </c>
      <c r="E178" s="800" t="s">
        <v>1404</v>
      </c>
      <c r="F178" s="801" t="s">
        <v>1511</v>
      </c>
      <c r="G178" s="801" t="s">
        <v>886</v>
      </c>
      <c r="H178" s="886">
        <v>2011</v>
      </c>
      <c r="I178" s="887">
        <v>0.82</v>
      </c>
      <c r="J178" s="887">
        <v>0.82</v>
      </c>
      <c r="K178" s="886">
        <v>0.1</v>
      </c>
    </row>
    <row r="179" spans="1:11" s="186" customFormat="1" ht="25.5">
      <c r="A179" s="884" t="s">
        <v>906</v>
      </c>
      <c r="B179" s="806" t="s">
        <v>1366</v>
      </c>
      <c r="C179" s="885" t="s">
        <v>41</v>
      </c>
      <c r="D179" s="392" t="s">
        <v>46</v>
      </c>
      <c r="E179" s="800" t="s">
        <v>1404</v>
      </c>
      <c r="F179" s="801" t="s">
        <v>1541</v>
      </c>
      <c r="G179" s="801" t="s">
        <v>886</v>
      </c>
      <c r="H179" s="886">
        <v>2011</v>
      </c>
      <c r="I179" s="887">
        <v>0.78</v>
      </c>
      <c r="J179" s="887">
        <v>0.27</v>
      </c>
      <c r="K179" s="886">
        <v>0.13</v>
      </c>
    </row>
  </sheetData>
  <pageMargins left="0.70866141732283472" right="0.70866141732283472" top="0.74803149606299213" bottom="0.74803149606299213" header="0.51181102362204722" footer="0.51181102362204722"/>
  <pageSetup paperSize="9" scale="58" firstPageNumber="0" fitToHeight="0" orientation="landscape" horizontalDpi="300" verticalDpi="300" r:id="rId1"/>
  <headerFooter alignWithMargins="0">
    <oddHeader>&amp;C&amp;A</oddHeader>
    <oddFooter>&amp;L&amp;F&amp;C&amp;P/&amp;N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9"/>
  <sheetViews>
    <sheetView view="pageBreakPreview" topLeftCell="A94" zoomScaleSheetLayoutView="100" workbookViewId="0">
      <selection activeCell="K43" sqref="K43"/>
    </sheetView>
  </sheetViews>
  <sheetFormatPr defaultColWidth="11.42578125" defaultRowHeight="12.75"/>
  <cols>
    <col min="1" max="1" width="9.5703125" style="748" customWidth="1"/>
    <col min="2" max="2" width="40" style="748" customWidth="1"/>
    <col min="3" max="3" width="18.28515625" style="748" customWidth="1"/>
    <col min="4" max="4" width="16.7109375" style="748" customWidth="1"/>
    <col min="5" max="16384" width="11.42578125" style="747"/>
  </cols>
  <sheetData>
    <row r="1" spans="1:4" ht="19.899999999999999" customHeight="1" thickBot="1">
      <c r="A1" s="776" t="s">
        <v>48</v>
      </c>
      <c r="B1" s="777"/>
      <c r="C1" s="778" t="s">
        <v>1352</v>
      </c>
      <c r="D1" s="779"/>
    </row>
    <row r="2" spans="1:4" ht="24.75" customHeight="1" thickBot="1">
      <c r="A2" s="758"/>
      <c r="B2" s="780"/>
      <c r="C2" s="775"/>
      <c r="D2" s="779" t="s">
        <v>1454</v>
      </c>
    </row>
    <row r="3" spans="1:4" ht="25.5">
      <c r="A3" s="781" t="s">
        <v>876</v>
      </c>
      <c r="B3" s="782" t="s">
        <v>946</v>
      </c>
      <c r="C3" s="783" t="s">
        <v>49</v>
      </c>
      <c r="D3" s="784" t="s">
        <v>50</v>
      </c>
    </row>
    <row r="4" spans="1:4">
      <c r="A4" s="828" t="s">
        <v>906</v>
      </c>
      <c r="B4" s="841" t="s">
        <v>132</v>
      </c>
      <c r="C4" s="842" t="s">
        <v>54</v>
      </c>
      <c r="D4" s="843">
        <v>1</v>
      </c>
    </row>
    <row r="5" spans="1:4">
      <c r="A5" s="828" t="s">
        <v>906</v>
      </c>
      <c r="B5" s="841" t="s">
        <v>132</v>
      </c>
      <c r="C5" s="842" t="s">
        <v>53</v>
      </c>
      <c r="D5" s="843">
        <v>1.1299999999999999</v>
      </c>
    </row>
    <row r="6" spans="1:4">
      <c r="A6" s="828" t="s">
        <v>906</v>
      </c>
      <c r="B6" s="841" t="s">
        <v>132</v>
      </c>
      <c r="C6" s="842" t="s">
        <v>121</v>
      </c>
      <c r="D6" s="843">
        <v>2.09</v>
      </c>
    </row>
    <row r="7" spans="1:4">
      <c r="A7" s="828" t="s">
        <v>906</v>
      </c>
      <c r="B7" s="841" t="s">
        <v>518</v>
      </c>
      <c r="C7" s="842" t="s">
        <v>54</v>
      </c>
      <c r="D7" s="843">
        <v>1</v>
      </c>
    </row>
    <row r="8" spans="1:4">
      <c r="A8" s="828" t="s">
        <v>906</v>
      </c>
      <c r="B8" s="841" t="s">
        <v>518</v>
      </c>
      <c r="C8" s="842" t="s">
        <v>53</v>
      </c>
      <c r="D8" s="843">
        <v>1.0900000000000001</v>
      </c>
    </row>
    <row r="9" spans="1:4">
      <c r="A9" s="828" t="s">
        <v>906</v>
      </c>
      <c r="B9" s="841" t="s">
        <v>149</v>
      </c>
      <c r="C9" s="842" t="s">
        <v>54</v>
      </c>
      <c r="D9" s="843">
        <v>1</v>
      </c>
    </row>
    <row r="10" spans="1:4">
      <c r="A10" s="828" t="s">
        <v>906</v>
      </c>
      <c r="B10" s="841" t="s">
        <v>12</v>
      </c>
      <c r="C10" s="842" t="s">
        <v>54</v>
      </c>
      <c r="D10" s="843">
        <v>1</v>
      </c>
    </row>
    <row r="11" spans="1:4">
      <c r="A11" s="828" t="s">
        <v>906</v>
      </c>
      <c r="B11" s="841" t="s">
        <v>1003</v>
      </c>
      <c r="C11" s="842" t="s">
        <v>54</v>
      </c>
      <c r="D11" s="843">
        <v>1</v>
      </c>
    </row>
    <row r="12" spans="1:4">
      <c r="A12" s="828" t="s">
        <v>906</v>
      </c>
      <c r="B12" s="841" t="s">
        <v>1003</v>
      </c>
      <c r="C12" s="842" t="s">
        <v>53</v>
      </c>
      <c r="D12" s="843">
        <v>1.0900000000000001</v>
      </c>
    </row>
    <row r="13" spans="1:4">
      <c r="A13" s="828" t="s">
        <v>906</v>
      </c>
      <c r="B13" s="841" t="s">
        <v>114</v>
      </c>
      <c r="C13" s="842" t="s">
        <v>54</v>
      </c>
      <c r="D13" s="843">
        <v>1</v>
      </c>
    </row>
    <row r="14" spans="1:4">
      <c r="A14" s="828" t="s">
        <v>906</v>
      </c>
      <c r="B14" s="841" t="s">
        <v>114</v>
      </c>
      <c r="C14" s="842" t="s">
        <v>53</v>
      </c>
      <c r="D14" s="843">
        <v>1.08</v>
      </c>
    </row>
    <row r="15" spans="1:4">
      <c r="A15" s="828" t="s">
        <v>906</v>
      </c>
      <c r="B15" s="841" t="s">
        <v>114</v>
      </c>
      <c r="C15" s="842" t="s">
        <v>115</v>
      </c>
      <c r="D15" s="843">
        <v>1.39</v>
      </c>
    </row>
    <row r="16" spans="1:4">
      <c r="A16" s="828" t="s">
        <v>906</v>
      </c>
      <c r="B16" s="841" t="s">
        <v>1176</v>
      </c>
      <c r="C16" s="842" t="s">
        <v>54</v>
      </c>
      <c r="D16" s="843">
        <v>1</v>
      </c>
    </row>
    <row r="17" spans="1:4">
      <c r="A17" s="828" t="s">
        <v>906</v>
      </c>
      <c r="B17" s="841" t="s">
        <v>116</v>
      </c>
      <c r="C17" s="842" t="s">
        <v>54</v>
      </c>
      <c r="D17" s="843">
        <v>1</v>
      </c>
    </row>
    <row r="18" spans="1:4">
      <c r="A18" s="828" t="s">
        <v>906</v>
      </c>
      <c r="B18" s="841" t="s">
        <v>116</v>
      </c>
      <c r="C18" s="842" t="s">
        <v>53</v>
      </c>
      <c r="D18" s="843">
        <v>1.1100000000000001</v>
      </c>
    </row>
    <row r="19" spans="1:4">
      <c r="A19" s="828" t="s">
        <v>906</v>
      </c>
      <c r="B19" s="841" t="s">
        <v>116</v>
      </c>
      <c r="C19" s="842" t="s">
        <v>55</v>
      </c>
      <c r="D19" s="843">
        <v>1.39</v>
      </c>
    </row>
    <row r="20" spans="1:4">
      <c r="A20" s="828" t="s">
        <v>906</v>
      </c>
      <c r="B20" s="841" t="s">
        <v>1050</v>
      </c>
      <c r="C20" s="842" t="s">
        <v>54</v>
      </c>
      <c r="D20" s="843">
        <v>1</v>
      </c>
    </row>
    <row r="21" spans="1:4">
      <c r="A21" s="828" t="s">
        <v>906</v>
      </c>
      <c r="B21" s="841" t="s">
        <v>1050</v>
      </c>
      <c r="C21" s="842" t="s">
        <v>53</v>
      </c>
      <c r="D21" s="843">
        <v>1.05</v>
      </c>
    </row>
    <row r="22" spans="1:4">
      <c r="A22" s="828" t="s">
        <v>906</v>
      </c>
      <c r="B22" s="841" t="s">
        <v>1050</v>
      </c>
      <c r="C22" s="842" t="s">
        <v>55</v>
      </c>
      <c r="D22" s="843">
        <v>1.39</v>
      </c>
    </row>
    <row r="23" spans="1:4">
      <c r="A23" s="828" t="s">
        <v>906</v>
      </c>
      <c r="B23" s="841" t="s">
        <v>1050</v>
      </c>
      <c r="C23" s="842" t="s">
        <v>84</v>
      </c>
      <c r="D23" s="843">
        <v>2.4</v>
      </c>
    </row>
    <row r="24" spans="1:4">
      <c r="A24" s="828" t="s">
        <v>906</v>
      </c>
      <c r="B24" s="841" t="s">
        <v>513</v>
      </c>
      <c r="C24" s="842" t="s">
        <v>54</v>
      </c>
      <c r="D24" s="843">
        <v>1</v>
      </c>
    </row>
    <row r="25" spans="1:4">
      <c r="A25" s="828" t="s">
        <v>906</v>
      </c>
      <c r="B25" s="841" t="s">
        <v>513</v>
      </c>
      <c r="C25" s="842" t="s">
        <v>53</v>
      </c>
      <c r="D25" s="843">
        <v>1.05</v>
      </c>
    </row>
    <row r="26" spans="1:4">
      <c r="A26" s="828" t="s">
        <v>906</v>
      </c>
      <c r="B26" s="841" t="s">
        <v>1010</v>
      </c>
      <c r="C26" s="842" t="s">
        <v>54</v>
      </c>
      <c r="D26" s="843">
        <v>1</v>
      </c>
    </row>
    <row r="27" spans="1:4">
      <c r="A27" s="828" t="s">
        <v>906</v>
      </c>
      <c r="B27" s="841" t="s">
        <v>1010</v>
      </c>
      <c r="C27" s="842" t="s">
        <v>53</v>
      </c>
      <c r="D27" s="843">
        <v>1.06</v>
      </c>
    </row>
    <row r="28" spans="1:4">
      <c r="A28" s="828" t="s">
        <v>906</v>
      </c>
      <c r="B28" s="841" t="s">
        <v>18</v>
      </c>
      <c r="C28" s="842" t="s">
        <v>54</v>
      </c>
      <c r="D28" s="843">
        <v>1</v>
      </c>
    </row>
    <row r="29" spans="1:4">
      <c r="A29" s="828" t="s">
        <v>906</v>
      </c>
      <c r="B29" s="841" t="s">
        <v>18</v>
      </c>
      <c r="C29" s="842" t="s">
        <v>53</v>
      </c>
      <c r="D29" s="843">
        <v>1.22</v>
      </c>
    </row>
    <row r="30" spans="1:4">
      <c r="A30" s="828" t="s">
        <v>906</v>
      </c>
      <c r="B30" s="841" t="s">
        <v>18</v>
      </c>
      <c r="C30" s="842" t="s">
        <v>55</v>
      </c>
      <c r="D30" s="843">
        <v>3</v>
      </c>
    </row>
    <row r="31" spans="1:4">
      <c r="A31" s="828" t="s">
        <v>906</v>
      </c>
      <c r="B31" s="841" t="s">
        <v>18</v>
      </c>
      <c r="C31" s="842" t="s">
        <v>62</v>
      </c>
      <c r="D31" s="843">
        <v>3</v>
      </c>
    </row>
    <row r="32" spans="1:4">
      <c r="A32" s="828" t="s">
        <v>906</v>
      </c>
      <c r="B32" s="841" t="s">
        <v>148</v>
      </c>
      <c r="C32" s="842" t="s">
        <v>54</v>
      </c>
      <c r="D32" s="843">
        <v>1</v>
      </c>
    </row>
    <row r="33" spans="1:4">
      <c r="A33" s="828" t="s">
        <v>906</v>
      </c>
      <c r="B33" s="841" t="s">
        <v>148</v>
      </c>
      <c r="C33" s="842" t="s">
        <v>53</v>
      </c>
      <c r="D33" s="843">
        <v>1.22</v>
      </c>
    </row>
    <row r="34" spans="1:4">
      <c r="A34" s="828" t="s">
        <v>906</v>
      </c>
      <c r="B34" s="841" t="s">
        <v>148</v>
      </c>
      <c r="C34" s="842" t="s">
        <v>55</v>
      </c>
      <c r="D34" s="843">
        <v>3</v>
      </c>
    </row>
    <row r="35" spans="1:4">
      <c r="A35" s="828" t="s">
        <v>906</v>
      </c>
      <c r="B35" s="841" t="s">
        <v>148</v>
      </c>
      <c r="C35" s="842" t="s">
        <v>62</v>
      </c>
      <c r="D35" s="843">
        <v>3</v>
      </c>
    </row>
    <row r="36" spans="1:4">
      <c r="A36" s="828" t="s">
        <v>906</v>
      </c>
      <c r="B36" s="841" t="s">
        <v>137</v>
      </c>
      <c r="C36" s="842" t="s">
        <v>54</v>
      </c>
      <c r="D36" s="843">
        <v>1</v>
      </c>
    </row>
    <row r="37" spans="1:4">
      <c r="A37" s="828" t="s">
        <v>906</v>
      </c>
      <c r="B37" s="841" t="s">
        <v>137</v>
      </c>
      <c r="C37" s="842" t="s">
        <v>53</v>
      </c>
      <c r="D37" s="843">
        <v>1.22</v>
      </c>
    </row>
    <row r="38" spans="1:4">
      <c r="A38" s="828" t="s">
        <v>906</v>
      </c>
      <c r="B38" s="841" t="s">
        <v>137</v>
      </c>
      <c r="C38" s="842" t="s">
        <v>55</v>
      </c>
      <c r="D38" s="843">
        <v>3</v>
      </c>
    </row>
    <row r="39" spans="1:4">
      <c r="A39" s="828" t="s">
        <v>906</v>
      </c>
      <c r="B39" s="841" t="s">
        <v>137</v>
      </c>
      <c r="C39" s="842" t="s">
        <v>62</v>
      </c>
      <c r="D39" s="843">
        <v>3</v>
      </c>
    </row>
    <row r="40" spans="1:4">
      <c r="A40" s="828" t="s">
        <v>906</v>
      </c>
      <c r="B40" s="841" t="s">
        <v>993</v>
      </c>
      <c r="C40" s="842" t="s">
        <v>54</v>
      </c>
      <c r="D40" s="843">
        <v>1</v>
      </c>
    </row>
    <row r="41" spans="1:4">
      <c r="A41" s="828" t="s">
        <v>906</v>
      </c>
      <c r="B41" s="841" t="s">
        <v>993</v>
      </c>
      <c r="C41" s="842" t="s">
        <v>53</v>
      </c>
      <c r="D41" s="843">
        <v>1.22</v>
      </c>
    </row>
    <row r="42" spans="1:4">
      <c r="A42" s="828" t="s">
        <v>906</v>
      </c>
      <c r="B42" s="841" t="s">
        <v>993</v>
      </c>
      <c r="C42" s="842" t="s">
        <v>55</v>
      </c>
      <c r="D42" s="843">
        <v>3</v>
      </c>
    </row>
    <row r="43" spans="1:4">
      <c r="A43" s="828" t="s">
        <v>906</v>
      </c>
      <c r="B43" s="841" t="s">
        <v>993</v>
      </c>
      <c r="C43" s="842" t="s">
        <v>62</v>
      </c>
      <c r="D43" s="843">
        <v>3</v>
      </c>
    </row>
    <row r="44" spans="1:4">
      <c r="A44" s="828" t="s">
        <v>906</v>
      </c>
      <c r="B44" s="841" t="s">
        <v>146</v>
      </c>
      <c r="C44" s="842" t="s">
        <v>54</v>
      </c>
      <c r="D44" s="843">
        <v>1</v>
      </c>
    </row>
    <row r="45" spans="1:4">
      <c r="A45" s="828" t="s">
        <v>906</v>
      </c>
      <c r="B45" s="841" t="s">
        <v>146</v>
      </c>
      <c r="C45" s="842" t="s">
        <v>53</v>
      </c>
      <c r="D45" s="843">
        <v>1.22</v>
      </c>
    </row>
    <row r="46" spans="1:4">
      <c r="A46" s="828" t="s">
        <v>906</v>
      </c>
      <c r="B46" s="841" t="s">
        <v>146</v>
      </c>
      <c r="C46" s="842" t="s">
        <v>55</v>
      </c>
      <c r="D46" s="843">
        <v>3</v>
      </c>
    </row>
    <row r="47" spans="1:4">
      <c r="A47" s="828" t="s">
        <v>906</v>
      </c>
      <c r="B47" s="841" t="s">
        <v>146</v>
      </c>
      <c r="C47" s="842" t="s">
        <v>62</v>
      </c>
      <c r="D47" s="843">
        <v>3</v>
      </c>
    </row>
    <row r="48" spans="1:4">
      <c r="A48" s="828" t="s">
        <v>906</v>
      </c>
      <c r="B48" s="841" t="s">
        <v>57</v>
      </c>
      <c r="C48" s="842" t="s">
        <v>54</v>
      </c>
      <c r="D48" s="843">
        <v>1</v>
      </c>
    </row>
    <row r="49" spans="1:4">
      <c r="A49" s="828" t="s">
        <v>906</v>
      </c>
      <c r="B49" s="841" t="s">
        <v>57</v>
      </c>
      <c r="C49" s="842" t="s">
        <v>53</v>
      </c>
      <c r="D49" s="843">
        <v>1.22</v>
      </c>
    </row>
    <row r="50" spans="1:4">
      <c r="A50" s="828" t="s">
        <v>906</v>
      </c>
      <c r="B50" s="841" t="s">
        <v>57</v>
      </c>
      <c r="C50" s="842" t="s">
        <v>55</v>
      </c>
      <c r="D50" s="843">
        <v>3</v>
      </c>
    </row>
    <row r="51" spans="1:4">
      <c r="A51" s="828" t="s">
        <v>906</v>
      </c>
      <c r="B51" s="841" t="s">
        <v>57</v>
      </c>
      <c r="C51" s="842" t="s">
        <v>62</v>
      </c>
      <c r="D51" s="843">
        <v>3</v>
      </c>
    </row>
    <row r="52" spans="1:4">
      <c r="A52" s="828" t="s">
        <v>906</v>
      </c>
      <c r="B52" s="841" t="s">
        <v>995</v>
      </c>
      <c r="C52" s="842" t="s">
        <v>54</v>
      </c>
      <c r="D52" s="843">
        <v>1</v>
      </c>
    </row>
    <row r="53" spans="1:4">
      <c r="A53" s="828" t="s">
        <v>906</v>
      </c>
      <c r="B53" s="841" t="s">
        <v>995</v>
      </c>
      <c r="C53" s="842" t="s">
        <v>53</v>
      </c>
      <c r="D53" s="843">
        <v>1.1499999999999999</v>
      </c>
    </row>
    <row r="54" spans="1:4">
      <c r="A54" s="828" t="s">
        <v>906</v>
      </c>
      <c r="B54" s="841" t="s">
        <v>988</v>
      </c>
      <c r="C54" s="842" t="s">
        <v>61</v>
      </c>
      <c r="D54" s="843">
        <v>1.73</v>
      </c>
    </row>
    <row r="55" spans="1:4">
      <c r="A55" s="828" t="s">
        <v>906</v>
      </c>
      <c r="B55" s="841" t="s">
        <v>21</v>
      </c>
      <c r="C55" s="842" t="s">
        <v>53</v>
      </c>
      <c r="D55" s="843">
        <v>1.1100000000000001</v>
      </c>
    </row>
    <row r="56" spans="1:4">
      <c r="A56" s="828" t="s">
        <v>906</v>
      </c>
      <c r="B56" s="841" t="s">
        <v>87</v>
      </c>
      <c r="C56" s="842" t="s">
        <v>53</v>
      </c>
      <c r="D56" s="843">
        <v>1.1100000000000001</v>
      </c>
    </row>
    <row r="57" spans="1:4">
      <c r="A57" s="828" t="s">
        <v>906</v>
      </c>
      <c r="B57" s="841" t="s">
        <v>28</v>
      </c>
      <c r="C57" s="842" t="s">
        <v>53</v>
      </c>
      <c r="D57" s="843">
        <v>1.04</v>
      </c>
    </row>
    <row r="58" spans="1:4">
      <c r="A58" s="828" t="s">
        <v>906</v>
      </c>
      <c r="B58" s="841" t="s">
        <v>91</v>
      </c>
      <c r="C58" s="842" t="s">
        <v>53</v>
      </c>
      <c r="D58" s="843">
        <v>1.1100000000000001</v>
      </c>
    </row>
    <row r="59" spans="1:4">
      <c r="A59" s="828" t="s">
        <v>906</v>
      </c>
      <c r="B59" s="841" t="s">
        <v>1005</v>
      </c>
      <c r="C59" s="842" t="s">
        <v>55</v>
      </c>
      <c r="D59" s="843">
        <v>1.04</v>
      </c>
    </row>
    <row r="60" spans="1:4">
      <c r="A60" s="828" t="s">
        <v>906</v>
      </c>
      <c r="B60" s="841" t="s">
        <v>1019</v>
      </c>
      <c r="C60" s="842" t="s">
        <v>54</v>
      </c>
      <c r="D60" s="843">
        <v>1</v>
      </c>
    </row>
    <row r="61" spans="1:4">
      <c r="A61" s="828" t="s">
        <v>906</v>
      </c>
      <c r="B61" s="841" t="s">
        <v>27</v>
      </c>
      <c r="C61" s="842" t="s">
        <v>53</v>
      </c>
      <c r="D61" s="843">
        <v>1.1100000000000001</v>
      </c>
    </row>
    <row r="62" spans="1:4">
      <c r="A62" s="828" t="s">
        <v>906</v>
      </c>
      <c r="B62" s="841" t="s">
        <v>464</v>
      </c>
      <c r="C62" s="842" t="s">
        <v>54</v>
      </c>
      <c r="D62" s="843">
        <v>1</v>
      </c>
    </row>
    <row r="63" spans="1:4">
      <c r="A63" s="828" t="s">
        <v>906</v>
      </c>
      <c r="B63" s="841" t="s">
        <v>1059</v>
      </c>
      <c r="C63" s="842" t="s">
        <v>55</v>
      </c>
      <c r="D63" s="843">
        <v>1.73</v>
      </c>
    </row>
    <row r="64" spans="1:4">
      <c r="A64" s="828" t="s">
        <v>906</v>
      </c>
      <c r="B64" s="841" t="s">
        <v>103</v>
      </c>
      <c r="C64" s="842" t="s">
        <v>54</v>
      </c>
      <c r="D64" s="843">
        <v>1</v>
      </c>
    </row>
    <row r="65" spans="1:4">
      <c r="A65" s="828" t="s">
        <v>906</v>
      </c>
      <c r="B65" s="841" t="s">
        <v>106</v>
      </c>
      <c r="C65" s="842" t="s">
        <v>54</v>
      </c>
      <c r="D65" s="843">
        <v>1</v>
      </c>
    </row>
    <row r="66" spans="1:4">
      <c r="A66" s="828" t="s">
        <v>906</v>
      </c>
      <c r="B66" s="841" t="s">
        <v>108</v>
      </c>
      <c r="C66" s="842" t="s">
        <v>53</v>
      </c>
      <c r="D66" s="843">
        <v>1.2</v>
      </c>
    </row>
    <row r="67" spans="1:4">
      <c r="A67" s="828" t="s">
        <v>906</v>
      </c>
      <c r="B67" s="841" t="s">
        <v>107</v>
      </c>
      <c r="C67" s="842" t="s">
        <v>53</v>
      </c>
      <c r="D67" s="843">
        <v>1.17</v>
      </c>
    </row>
    <row r="68" spans="1:4">
      <c r="A68" s="828" t="s">
        <v>906</v>
      </c>
      <c r="B68" s="841" t="s">
        <v>113</v>
      </c>
      <c r="C68" s="842" t="s">
        <v>53</v>
      </c>
      <c r="D68" s="843">
        <v>1.1100000000000001</v>
      </c>
    </row>
    <row r="69" spans="1:4">
      <c r="A69" s="828" t="s">
        <v>906</v>
      </c>
      <c r="B69" s="841" t="s">
        <v>117</v>
      </c>
      <c r="C69" s="842" t="s">
        <v>53</v>
      </c>
      <c r="D69" s="843">
        <v>1.1000000000000001</v>
      </c>
    </row>
    <row r="70" spans="1:4">
      <c r="A70" s="828" t="s">
        <v>906</v>
      </c>
      <c r="B70" s="841" t="s">
        <v>18</v>
      </c>
      <c r="C70" s="842" t="s">
        <v>60</v>
      </c>
      <c r="D70" s="843">
        <v>1.2</v>
      </c>
    </row>
    <row r="71" spans="1:4">
      <c r="A71" s="828" t="s">
        <v>906</v>
      </c>
      <c r="B71" s="841" t="s">
        <v>18</v>
      </c>
      <c r="C71" s="842" t="s">
        <v>61</v>
      </c>
      <c r="D71" s="843">
        <v>1.2</v>
      </c>
    </row>
    <row r="72" spans="1:4">
      <c r="A72" s="828" t="s">
        <v>906</v>
      </c>
      <c r="B72" s="841" t="s">
        <v>137</v>
      </c>
      <c r="C72" s="842" t="s">
        <v>60</v>
      </c>
      <c r="D72" s="843">
        <v>1.2</v>
      </c>
    </row>
    <row r="73" spans="1:4">
      <c r="A73" s="828" t="s">
        <v>906</v>
      </c>
      <c r="B73" s="841" t="s">
        <v>137</v>
      </c>
      <c r="C73" s="842" t="s">
        <v>61</v>
      </c>
      <c r="D73" s="843">
        <v>1.2</v>
      </c>
    </row>
    <row r="74" spans="1:4">
      <c r="A74" s="828" t="s">
        <v>906</v>
      </c>
      <c r="B74" s="841" t="s">
        <v>993</v>
      </c>
      <c r="C74" s="842" t="s">
        <v>61</v>
      </c>
      <c r="D74" s="843">
        <v>1.2</v>
      </c>
    </row>
    <row r="75" spans="1:4">
      <c r="A75" s="828" t="s">
        <v>906</v>
      </c>
      <c r="B75" s="841" t="s">
        <v>993</v>
      </c>
      <c r="C75" s="842" t="s">
        <v>60</v>
      </c>
      <c r="D75" s="843">
        <v>1.2</v>
      </c>
    </row>
    <row r="76" spans="1:4">
      <c r="A76" s="828" t="s">
        <v>906</v>
      </c>
      <c r="B76" s="841" t="s">
        <v>146</v>
      </c>
      <c r="C76" s="842" t="s">
        <v>60</v>
      </c>
      <c r="D76" s="843">
        <v>1.2</v>
      </c>
    </row>
    <row r="77" spans="1:4">
      <c r="A77" s="828" t="s">
        <v>906</v>
      </c>
      <c r="B77" s="841" t="s">
        <v>146</v>
      </c>
      <c r="C77" s="842" t="s">
        <v>61</v>
      </c>
      <c r="D77" s="843">
        <v>1.2</v>
      </c>
    </row>
    <row r="78" spans="1:4">
      <c r="A78" s="828" t="s">
        <v>906</v>
      </c>
      <c r="B78" s="841" t="s">
        <v>57</v>
      </c>
      <c r="C78" s="842" t="s">
        <v>61</v>
      </c>
      <c r="D78" s="843">
        <v>1.2</v>
      </c>
    </row>
    <row r="79" spans="1:4">
      <c r="A79" s="828" t="s">
        <v>906</v>
      </c>
      <c r="B79" s="841" t="s">
        <v>57</v>
      </c>
      <c r="C79" s="842" t="s">
        <v>60</v>
      </c>
      <c r="D79" s="843">
        <v>1.1599999999999999</v>
      </c>
    </row>
    <row r="80" spans="1:4">
      <c r="A80" s="828" t="s">
        <v>906</v>
      </c>
      <c r="B80" s="841" t="s">
        <v>1066</v>
      </c>
      <c r="C80" s="842" t="s">
        <v>53</v>
      </c>
      <c r="D80" s="843">
        <v>1.18</v>
      </c>
    </row>
    <row r="81" spans="1:4">
      <c r="A81" s="828" t="s">
        <v>906</v>
      </c>
      <c r="B81" s="841" t="s">
        <v>1165</v>
      </c>
      <c r="C81" s="842" t="s">
        <v>54</v>
      </c>
      <c r="D81" s="843">
        <v>1</v>
      </c>
    </row>
    <row r="82" spans="1:4">
      <c r="A82" s="828" t="s">
        <v>906</v>
      </c>
      <c r="B82" s="841" t="s">
        <v>1139</v>
      </c>
      <c r="C82" s="842" t="s">
        <v>54</v>
      </c>
      <c r="D82" s="843">
        <v>1</v>
      </c>
    </row>
    <row r="83" spans="1:4">
      <c r="A83" s="828" t="s">
        <v>906</v>
      </c>
      <c r="B83" s="841" t="s">
        <v>1139</v>
      </c>
      <c r="C83" s="842" t="s">
        <v>53</v>
      </c>
      <c r="D83" s="843">
        <v>1.1399999999999999</v>
      </c>
    </row>
    <row r="84" spans="1:4">
      <c r="A84" s="828" t="s">
        <v>906</v>
      </c>
      <c r="B84" s="841" t="s">
        <v>88</v>
      </c>
      <c r="C84" s="842" t="s">
        <v>54</v>
      </c>
      <c r="D84" s="843">
        <v>1</v>
      </c>
    </row>
    <row r="85" spans="1:4">
      <c r="A85" s="828" t="s">
        <v>906</v>
      </c>
      <c r="B85" s="841" t="s">
        <v>145</v>
      </c>
      <c r="C85" s="842" t="s">
        <v>54</v>
      </c>
      <c r="D85" s="843">
        <v>1</v>
      </c>
    </row>
    <row r="86" spans="1:4">
      <c r="A86" s="828" t="s">
        <v>906</v>
      </c>
      <c r="B86" s="841" t="s">
        <v>141</v>
      </c>
      <c r="C86" s="842" t="s">
        <v>54</v>
      </c>
      <c r="D86" s="843">
        <v>1</v>
      </c>
    </row>
    <row r="87" spans="1:4">
      <c r="A87" s="828" t="s">
        <v>906</v>
      </c>
      <c r="B87" s="841" t="s">
        <v>142</v>
      </c>
      <c r="C87" s="842" t="s">
        <v>54</v>
      </c>
      <c r="D87" s="843">
        <v>1</v>
      </c>
    </row>
    <row r="88" spans="1:4">
      <c r="A88" s="828" t="s">
        <v>906</v>
      </c>
      <c r="B88" s="841" t="s">
        <v>1020</v>
      </c>
      <c r="C88" s="842" t="s">
        <v>54</v>
      </c>
      <c r="D88" s="843">
        <v>1</v>
      </c>
    </row>
    <row r="89" spans="1:4">
      <c r="A89" s="828" t="s">
        <v>906</v>
      </c>
      <c r="B89" s="841" t="s">
        <v>92</v>
      </c>
      <c r="C89" s="842" t="s">
        <v>54</v>
      </c>
      <c r="D89" s="843">
        <v>1</v>
      </c>
    </row>
    <row r="90" spans="1:4">
      <c r="A90" s="828" t="s">
        <v>906</v>
      </c>
      <c r="B90" s="841" t="s">
        <v>1005</v>
      </c>
      <c r="C90" s="842" t="s">
        <v>54</v>
      </c>
      <c r="D90" s="843">
        <v>1</v>
      </c>
    </row>
    <row r="91" spans="1:4">
      <c r="A91" s="828" t="s">
        <v>906</v>
      </c>
      <c r="B91" s="841" t="s">
        <v>1005</v>
      </c>
      <c r="C91" s="842" t="s">
        <v>53</v>
      </c>
      <c r="D91" s="843">
        <v>1.08</v>
      </c>
    </row>
    <row r="92" spans="1:4">
      <c r="A92" s="828" t="s">
        <v>906</v>
      </c>
      <c r="B92" s="841" t="s">
        <v>136</v>
      </c>
      <c r="C92" s="842" t="s">
        <v>54</v>
      </c>
      <c r="D92" s="843">
        <v>1</v>
      </c>
    </row>
    <row r="93" spans="1:4">
      <c r="A93" s="828" t="s">
        <v>906</v>
      </c>
      <c r="B93" s="841" t="s">
        <v>136</v>
      </c>
      <c r="C93" s="842" t="s">
        <v>53</v>
      </c>
      <c r="D93" s="843">
        <v>1.08</v>
      </c>
    </row>
    <row r="94" spans="1:4">
      <c r="A94" s="828" t="s">
        <v>906</v>
      </c>
      <c r="B94" s="841" t="s">
        <v>1054</v>
      </c>
      <c r="C94" s="842" t="s">
        <v>54</v>
      </c>
      <c r="D94" s="843">
        <v>1</v>
      </c>
    </row>
    <row r="95" spans="1:4">
      <c r="A95" s="828" t="s">
        <v>906</v>
      </c>
      <c r="B95" s="841" t="s">
        <v>1054</v>
      </c>
      <c r="C95" s="842" t="s">
        <v>53</v>
      </c>
      <c r="D95" s="843">
        <v>1.08</v>
      </c>
    </row>
    <row r="96" spans="1:4">
      <c r="A96" s="828" t="s">
        <v>906</v>
      </c>
      <c r="B96" s="841" t="s">
        <v>1020</v>
      </c>
      <c r="C96" s="842" t="s">
        <v>53</v>
      </c>
      <c r="D96" s="843">
        <v>1.19</v>
      </c>
    </row>
    <row r="97" spans="1:4">
      <c r="A97" s="828" t="s">
        <v>906</v>
      </c>
      <c r="B97" s="841" t="s">
        <v>90</v>
      </c>
      <c r="C97" s="842" t="s">
        <v>54</v>
      </c>
      <c r="D97" s="843">
        <v>1</v>
      </c>
    </row>
    <row r="98" spans="1:4">
      <c r="A98" s="828" t="s">
        <v>906</v>
      </c>
      <c r="B98" s="841" t="s">
        <v>90</v>
      </c>
      <c r="C98" s="842" t="s">
        <v>53</v>
      </c>
      <c r="D98" s="843">
        <v>1.19</v>
      </c>
    </row>
    <row r="99" spans="1:4">
      <c r="A99" s="828" t="s">
        <v>906</v>
      </c>
      <c r="B99" s="841" t="s">
        <v>9</v>
      </c>
      <c r="C99" s="842" t="s">
        <v>54</v>
      </c>
      <c r="D99" s="843">
        <v>1</v>
      </c>
    </row>
    <row r="100" spans="1:4">
      <c r="A100" s="828" t="s">
        <v>906</v>
      </c>
      <c r="B100" s="841" t="s">
        <v>11</v>
      </c>
      <c r="C100" s="842" t="s">
        <v>54</v>
      </c>
      <c r="D100" s="843">
        <v>1</v>
      </c>
    </row>
    <row r="101" spans="1:4">
      <c r="A101" s="828" t="s">
        <v>906</v>
      </c>
      <c r="B101" s="841" t="s">
        <v>102</v>
      </c>
      <c r="C101" s="842" t="s">
        <v>54</v>
      </c>
      <c r="D101" s="843">
        <v>1</v>
      </c>
    </row>
    <row r="102" spans="1:4">
      <c r="A102" s="828" t="s">
        <v>906</v>
      </c>
      <c r="B102" s="841" t="s">
        <v>1051</v>
      </c>
      <c r="C102" s="842" t="s">
        <v>54</v>
      </c>
      <c r="D102" s="843">
        <v>1</v>
      </c>
    </row>
    <row r="103" spans="1:4">
      <c r="A103" s="828" t="s">
        <v>906</v>
      </c>
      <c r="B103" s="841" t="s">
        <v>1051</v>
      </c>
      <c r="C103" s="842" t="s">
        <v>53</v>
      </c>
      <c r="D103" s="843">
        <v>1.17</v>
      </c>
    </row>
    <row r="104" spans="1:4">
      <c r="A104" s="828" t="s">
        <v>906</v>
      </c>
      <c r="B104" s="841" t="s">
        <v>966</v>
      </c>
      <c r="C104" s="842" t="s">
        <v>54</v>
      </c>
      <c r="D104" s="843">
        <v>1</v>
      </c>
    </row>
    <row r="105" spans="1:4">
      <c r="A105" s="828" t="s">
        <v>906</v>
      </c>
      <c r="B105" s="841" t="s">
        <v>966</v>
      </c>
      <c r="C105" s="842" t="s">
        <v>62</v>
      </c>
      <c r="D105" s="843">
        <v>3</v>
      </c>
    </row>
    <row r="106" spans="1:4">
      <c r="A106" s="828" t="s">
        <v>906</v>
      </c>
      <c r="B106" s="841" t="s">
        <v>104</v>
      </c>
      <c r="C106" s="842" t="s">
        <v>54</v>
      </c>
      <c r="D106" s="843">
        <v>1</v>
      </c>
    </row>
    <row r="107" spans="1:4">
      <c r="A107" s="828" t="s">
        <v>906</v>
      </c>
      <c r="B107" s="841" t="s">
        <v>104</v>
      </c>
      <c r="C107" s="842" t="s">
        <v>53</v>
      </c>
      <c r="D107" s="843">
        <v>1.04</v>
      </c>
    </row>
    <row r="108" spans="1:4">
      <c r="A108" s="828" t="s">
        <v>906</v>
      </c>
      <c r="B108" s="841" t="s">
        <v>956</v>
      </c>
      <c r="C108" s="842" t="s">
        <v>54</v>
      </c>
      <c r="D108" s="843">
        <v>1</v>
      </c>
    </row>
    <row r="109" spans="1:4">
      <c r="A109" s="828" t="s">
        <v>906</v>
      </c>
      <c r="B109" s="841" t="s">
        <v>956</v>
      </c>
      <c r="C109" s="842" t="s">
        <v>53</v>
      </c>
      <c r="D109" s="843">
        <v>1.04</v>
      </c>
    </row>
    <row r="110" spans="1:4">
      <c r="A110" s="828" t="s">
        <v>906</v>
      </c>
      <c r="B110" s="841" t="s">
        <v>26</v>
      </c>
      <c r="C110" s="842" t="s">
        <v>54</v>
      </c>
      <c r="D110" s="843">
        <v>1</v>
      </c>
    </row>
    <row r="111" spans="1:4">
      <c r="A111" s="828" t="s">
        <v>906</v>
      </c>
      <c r="B111" s="841" t="s">
        <v>26</v>
      </c>
      <c r="C111" s="842" t="s">
        <v>53</v>
      </c>
      <c r="D111" s="843">
        <v>1.04</v>
      </c>
    </row>
    <row r="112" spans="1:4">
      <c r="A112" s="828" t="s">
        <v>906</v>
      </c>
      <c r="B112" s="841" t="s">
        <v>1030</v>
      </c>
      <c r="C112" s="842" t="s">
        <v>54</v>
      </c>
      <c r="D112" s="843">
        <v>1</v>
      </c>
    </row>
    <row r="113" spans="1:4">
      <c r="A113" s="828" t="s">
        <v>906</v>
      </c>
      <c r="B113" s="841" t="s">
        <v>1030</v>
      </c>
      <c r="C113" s="842" t="s">
        <v>53</v>
      </c>
      <c r="D113" s="843">
        <v>1.08</v>
      </c>
    </row>
    <row r="114" spans="1:4">
      <c r="A114" s="828" t="s">
        <v>906</v>
      </c>
      <c r="B114" s="841" t="s">
        <v>10</v>
      </c>
      <c r="C114" s="842" t="s">
        <v>54</v>
      </c>
      <c r="D114" s="843">
        <v>1</v>
      </c>
    </row>
    <row r="115" spans="1:4">
      <c r="A115" s="828" t="s">
        <v>906</v>
      </c>
      <c r="B115" s="841" t="s">
        <v>10</v>
      </c>
      <c r="C115" s="842" t="s">
        <v>53</v>
      </c>
      <c r="D115" s="843">
        <v>1.06</v>
      </c>
    </row>
    <row r="116" spans="1:4">
      <c r="A116" s="828" t="s">
        <v>906</v>
      </c>
      <c r="B116" s="841" t="s">
        <v>10</v>
      </c>
      <c r="C116" s="842" t="s">
        <v>84</v>
      </c>
      <c r="D116" s="843">
        <v>2.5</v>
      </c>
    </row>
    <row r="117" spans="1:4">
      <c r="A117" s="828" t="s">
        <v>906</v>
      </c>
      <c r="B117" s="841" t="s">
        <v>89</v>
      </c>
      <c r="C117" s="842" t="s">
        <v>54</v>
      </c>
      <c r="D117" s="843">
        <v>1</v>
      </c>
    </row>
    <row r="118" spans="1:4">
      <c r="A118" s="828" t="s">
        <v>906</v>
      </c>
      <c r="B118" s="841" t="s">
        <v>89</v>
      </c>
      <c r="C118" s="842" t="s">
        <v>53</v>
      </c>
      <c r="D118" s="843">
        <v>1.06</v>
      </c>
    </row>
    <row r="119" spans="1:4">
      <c r="A119" s="828" t="s">
        <v>906</v>
      </c>
      <c r="B119" s="841" t="s">
        <v>89</v>
      </c>
      <c r="C119" s="842" t="s">
        <v>84</v>
      </c>
      <c r="D119" s="843">
        <v>2.5</v>
      </c>
    </row>
    <row r="120" spans="1:4">
      <c r="A120" s="828" t="s">
        <v>906</v>
      </c>
      <c r="B120" s="841" t="s">
        <v>1067</v>
      </c>
      <c r="C120" s="842" t="s">
        <v>54</v>
      </c>
      <c r="D120" s="843">
        <v>1</v>
      </c>
    </row>
    <row r="121" spans="1:4">
      <c r="A121" s="828" t="s">
        <v>906</v>
      </c>
      <c r="B121" s="841" t="s">
        <v>1067</v>
      </c>
      <c r="C121" s="842" t="s">
        <v>53</v>
      </c>
      <c r="D121" s="843">
        <v>1.17</v>
      </c>
    </row>
    <row r="122" spans="1:4">
      <c r="A122" s="828" t="s">
        <v>906</v>
      </c>
      <c r="B122" s="841" t="s">
        <v>96</v>
      </c>
      <c r="C122" s="842" t="s">
        <v>54</v>
      </c>
      <c r="D122" s="843">
        <v>1</v>
      </c>
    </row>
    <row r="123" spans="1:4">
      <c r="A123" s="828" t="s">
        <v>906</v>
      </c>
      <c r="B123" s="841" t="s">
        <v>96</v>
      </c>
      <c r="C123" s="842" t="s">
        <v>53</v>
      </c>
      <c r="D123" s="843">
        <v>1.19</v>
      </c>
    </row>
    <row r="124" spans="1:4">
      <c r="A124" s="828" t="s">
        <v>906</v>
      </c>
      <c r="B124" s="841" t="s">
        <v>1012</v>
      </c>
      <c r="C124" s="842" t="s">
        <v>54</v>
      </c>
      <c r="D124" s="843">
        <v>1</v>
      </c>
    </row>
    <row r="125" spans="1:4">
      <c r="A125" s="828" t="s">
        <v>906</v>
      </c>
      <c r="B125" s="841" t="s">
        <v>1012</v>
      </c>
      <c r="C125" s="842" t="s">
        <v>53</v>
      </c>
      <c r="D125" s="843">
        <v>1.1100000000000001</v>
      </c>
    </row>
    <row r="126" spans="1:4">
      <c r="A126" s="828" t="s">
        <v>906</v>
      </c>
      <c r="B126" s="841" t="s">
        <v>1012</v>
      </c>
      <c r="C126" s="842" t="s">
        <v>55</v>
      </c>
      <c r="D126" s="843">
        <v>1.31</v>
      </c>
    </row>
    <row r="127" spans="1:4">
      <c r="A127" s="828" t="s">
        <v>906</v>
      </c>
      <c r="B127" s="841" t="s">
        <v>100</v>
      </c>
      <c r="C127" s="842" t="s">
        <v>54</v>
      </c>
      <c r="D127" s="843">
        <v>1</v>
      </c>
    </row>
    <row r="128" spans="1:4">
      <c r="A128" s="828" t="s">
        <v>906</v>
      </c>
      <c r="B128" s="841" t="s">
        <v>30</v>
      </c>
      <c r="C128" s="842" t="s">
        <v>54</v>
      </c>
      <c r="D128" s="843">
        <v>1</v>
      </c>
    </row>
    <row r="129" spans="1:4">
      <c r="A129" s="828" t="s">
        <v>906</v>
      </c>
      <c r="B129" s="841" t="s">
        <v>31</v>
      </c>
      <c r="C129" s="842" t="s">
        <v>54</v>
      </c>
      <c r="D129" s="843">
        <v>1</v>
      </c>
    </row>
    <row r="130" spans="1:4">
      <c r="A130" s="828" t="s">
        <v>906</v>
      </c>
      <c r="B130" s="841" t="s">
        <v>98</v>
      </c>
      <c r="C130" s="842" t="s">
        <v>54</v>
      </c>
      <c r="D130" s="843">
        <v>1</v>
      </c>
    </row>
    <row r="131" spans="1:4">
      <c r="A131" s="828" t="s">
        <v>906</v>
      </c>
      <c r="B131" s="841" t="s">
        <v>97</v>
      </c>
      <c r="C131" s="842" t="s">
        <v>54</v>
      </c>
      <c r="D131" s="843">
        <v>1</v>
      </c>
    </row>
    <row r="132" spans="1:4">
      <c r="A132" s="828" t="s">
        <v>906</v>
      </c>
      <c r="B132" s="841" t="s">
        <v>520</v>
      </c>
      <c r="C132" s="842" t="s">
        <v>54</v>
      </c>
      <c r="D132" s="843">
        <v>1</v>
      </c>
    </row>
    <row r="133" spans="1:4">
      <c r="A133" s="828" t="s">
        <v>906</v>
      </c>
      <c r="B133" s="841" t="s">
        <v>520</v>
      </c>
      <c r="C133" s="842" t="s">
        <v>53</v>
      </c>
      <c r="D133" s="843">
        <v>1.35</v>
      </c>
    </row>
    <row r="134" spans="1:4">
      <c r="A134" s="828" t="s">
        <v>906</v>
      </c>
      <c r="B134" s="841" t="s">
        <v>520</v>
      </c>
      <c r="C134" s="842" t="s">
        <v>115</v>
      </c>
      <c r="D134" s="843">
        <v>2.52</v>
      </c>
    </row>
    <row r="135" spans="1:4">
      <c r="A135" s="828" t="s">
        <v>906</v>
      </c>
      <c r="B135" s="841" t="s">
        <v>1069</v>
      </c>
      <c r="C135" s="842" t="s">
        <v>54</v>
      </c>
      <c r="D135" s="843">
        <v>1</v>
      </c>
    </row>
    <row r="136" spans="1:4">
      <c r="A136" s="828" t="s">
        <v>906</v>
      </c>
      <c r="B136" s="841" t="s">
        <v>1069</v>
      </c>
      <c r="C136" s="842" t="s">
        <v>53</v>
      </c>
      <c r="D136" s="843">
        <v>1.1100000000000001</v>
      </c>
    </row>
    <row r="137" spans="1:4">
      <c r="A137" s="828" t="s">
        <v>906</v>
      </c>
      <c r="B137" s="841" t="s">
        <v>507</v>
      </c>
      <c r="C137" s="842" t="s">
        <v>54</v>
      </c>
      <c r="D137" s="843">
        <v>1</v>
      </c>
    </row>
    <row r="138" spans="1:4">
      <c r="A138" s="828" t="s">
        <v>906</v>
      </c>
      <c r="B138" s="841" t="s">
        <v>507</v>
      </c>
      <c r="C138" s="842" t="s">
        <v>53</v>
      </c>
      <c r="D138" s="843">
        <v>1.1100000000000001</v>
      </c>
    </row>
    <row r="139" spans="1:4">
      <c r="A139" s="828" t="s">
        <v>906</v>
      </c>
      <c r="B139" s="841" t="s">
        <v>507</v>
      </c>
      <c r="C139" s="842" t="s">
        <v>55</v>
      </c>
      <c r="D139" s="843">
        <v>1.92</v>
      </c>
    </row>
    <row r="140" spans="1:4">
      <c r="A140" s="828" t="s">
        <v>906</v>
      </c>
      <c r="B140" s="841" t="s">
        <v>507</v>
      </c>
      <c r="C140" s="842" t="s">
        <v>135</v>
      </c>
      <c r="D140" s="843">
        <v>3.2</v>
      </c>
    </row>
    <row r="141" spans="1:4">
      <c r="A141" s="828" t="s">
        <v>906</v>
      </c>
      <c r="B141" s="841" t="s">
        <v>133</v>
      </c>
      <c r="C141" s="842" t="s">
        <v>54</v>
      </c>
      <c r="D141" s="843">
        <v>1</v>
      </c>
    </row>
    <row r="142" spans="1:4">
      <c r="A142" s="828" t="s">
        <v>906</v>
      </c>
      <c r="B142" s="841" t="s">
        <v>139</v>
      </c>
      <c r="C142" s="842" t="s">
        <v>54</v>
      </c>
      <c r="D142" s="843">
        <v>1</v>
      </c>
    </row>
    <row r="143" spans="1:4">
      <c r="A143" s="828" t="s">
        <v>906</v>
      </c>
      <c r="B143" s="841" t="s">
        <v>1015</v>
      </c>
      <c r="C143" s="842" t="s">
        <v>54</v>
      </c>
      <c r="D143" s="843">
        <v>1</v>
      </c>
    </row>
    <row r="144" spans="1:4">
      <c r="A144" s="828" t="s">
        <v>906</v>
      </c>
      <c r="B144" s="841" t="s">
        <v>1015</v>
      </c>
      <c r="C144" s="842" t="s">
        <v>53</v>
      </c>
      <c r="D144" s="843">
        <v>1.1399999999999999</v>
      </c>
    </row>
    <row r="145" spans="1:4">
      <c r="A145" s="828" t="s">
        <v>906</v>
      </c>
      <c r="B145" s="841" t="s">
        <v>1015</v>
      </c>
      <c r="C145" s="842" t="s">
        <v>55</v>
      </c>
      <c r="D145" s="843">
        <v>1.32</v>
      </c>
    </row>
    <row r="146" spans="1:4">
      <c r="A146" s="828" t="s">
        <v>906</v>
      </c>
      <c r="B146" s="841" t="s">
        <v>1015</v>
      </c>
      <c r="C146" s="842" t="s">
        <v>84</v>
      </c>
      <c r="D146" s="843">
        <v>2.64</v>
      </c>
    </row>
    <row r="147" spans="1:4">
      <c r="A147" s="828" t="s">
        <v>906</v>
      </c>
      <c r="B147" s="841" t="s">
        <v>1015</v>
      </c>
      <c r="C147" s="842" t="s">
        <v>105</v>
      </c>
      <c r="D147" s="843">
        <v>2.8</v>
      </c>
    </row>
    <row r="148" spans="1:4">
      <c r="A148" s="828" t="s">
        <v>906</v>
      </c>
      <c r="B148" s="841" t="s">
        <v>511</v>
      </c>
      <c r="C148" s="842" t="s">
        <v>54</v>
      </c>
      <c r="D148" s="843">
        <v>1</v>
      </c>
    </row>
    <row r="149" spans="1:4">
      <c r="A149" s="828" t="s">
        <v>906</v>
      </c>
      <c r="B149" s="841" t="s">
        <v>138</v>
      </c>
      <c r="C149" s="842" t="s">
        <v>54</v>
      </c>
      <c r="D149" s="843">
        <v>1</v>
      </c>
    </row>
    <row r="150" spans="1:4">
      <c r="A150" s="828" t="s">
        <v>906</v>
      </c>
      <c r="B150" s="841" t="s">
        <v>987</v>
      </c>
      <c r="C150" s="842" t="s">
        <v>54</v>
      </c>
      <c r="D150" s="843">
        <v>1</v>
      </c>
    </row>
    <row r="151" spans="1:4">
      <c r="A151" s="828" t="s">
        <v>906</v>
      </c>
      <c r="B151" s="841" t="s">
        <v>987</v>
      </c>
      <c r="C151" s="842" t="s">
        <v>53</v>
      </c>
      <c r="D151" s="843">
        <v>1.19</v>
      </c>
    </row>
    <row r="152" spans="1:4">
      <c r="A152" s="828" t="s">
        <v>906</v>
      </c>
      <c r="B152" s="841" t="s">
        <v>1014</v>
      </c>
      <c r="C152" s="842" t="s">
        <v>54</v>
      </c>
      <c r="D152" s="843">
        <v>1</v>
      </c>
    </row>
    <row r="153" spans="1:4">
      <c r="A153" s="828" t="s">
        <v>906</v>
      </c>
      <c r="B153" s="841" t="s">
        <v>1014</v>
      </c>
      <c r="C153" s="842" t="s">
        <v>53</v>
      </c>
      <c r="D153" s="843">
        <v>1.24</v>
      </c>
    </row>
    <row r="154" spans="1:4">
      <c r="A154" s="828" t="s">
        <v>906</v>
      </c>
      <c r="B154" s="841" t="s">
        <v>1014</v>
      </c>
      <c r="C154" s="842" t="s">
        <v>61</v>
      </c>
      <c r="D154" s="843">
        <v>1.4</v>
      </c>
    </row>
    <row r="155" spans="1:4">
      <c r="A155" s="828" t="s">
        <v>906</v>
      </c>
      <c r="B155" s="841" t="s">
        <v>967</v>
      </c>
      <c r="C155" s="842" t="s">
        <v>54</v>
      </c>
      <c r="D155" s="843">
        <v>1</v>
      </c>
    </row>
    <row r="156" spans="1:4">
      <c r="A156" s="828" t="s">
        <v>906</v>
      </c>
      <c r="B156" s="841" t="s">
        <v>967</v>
      </c>
      <c r="C156" s="842" t="s">
        <v>53</v>
      </c>
      <c r="D156" s="843">
        <v>1.1100000000000001</v>
      </c>
    </row>
    <row r="157" spans="1:4">
      <c r="A157" s="828" t="s">
        <v>906</v>
      </c>
      <c r="B157" s="841" t="s">
        <v>967</v>
      </c>
      <c r="C157" s="842" t="s">
        <v>55</v>
      </c>
      <c r="D157" s="843">
        <v>1.4</v>
      </c>
    </row>
    <row r="158" spans="1:4">
      <c r="A158" s="828" t="s">
        <v>906</v>
      </c>
      <c r="B158" s="841" t="s">
        <v>140</v>
      </c>
      <c r="C158" s="842" t="s">
        <v>54</v>
      </c>
      <c r="D158" s="843">
        <v>1</v>
      </c>
    </row>
    <row r="159" spans="1:4">
      <c r="A159" s="828" t="s">
        <v>906</v>
      </c>
      <c r="B159" s="841" t="s">
        <v>516</v>
      </c>
      <c r="C159" s="842" t="s">
        <v>54</v>
      </c>
      <c r="D159" s="843">
        <v>1</v>
      </c>
    </row>
    <row r="160" spans="1:4">
      <c r="A160" s="828" t="s">
        <v>906</v>
      </c>
      <c r="B160" s="841" t="s">
        <v>516</v>
      </c>
      <c r="C160" s="842" t="s">
        <v>53</v>
      </c>
      <c r="D160" s="843">
        <v>1.0900000000000001</v>
      </c>
    </row>
    <row r="161" spans="1:4">
      <c r="A161" s="828" t="s">
        <v>906</v>
      </c>
      <c r="B161" s="841" t="s">
        <v>144</v>
      </c>
      <c r="C161" s="842" t="s">
        <v>54</v>
      </c>
      <c r="D161" s="843">
        <v>1</v>
      </c>
    </row>
    <row r="162" spans="1:4">
      <c r="A162" s="828" t="s">
        <v>906</v>
      </c>
      <c r="B162" s="841" t="s">
        <v>144</v>
      </c>
      <c r="C162" s="842" t="s">
        <v>53</v>
      </c>
      <c r="D162" s="843">
        <v>1.1299999999999999</v>
      </c>
    </row>
    <row r="163" spans="1:4">
      <c r="A163" s="828" t="s">
        <v>906</v>
      </c>
      <c r="B163" s="841" t="s">
        <v>144</v>
      </c>
      <c r="C163" s="842" t="s">
        <v>121</v>
      </c>
      <c r="D163" s="843">
        <v>2.09</v>
      </c>
    </row>
    <row r="164" spans="1:4">
      <c r="A164" s="828" t="s">
        <v>906</v>
      </c>
      <c r="B164" s="841" t="s">
        <v>119</v>
      </c>
      <c r="C164" s="842" t="s">
        <v>54</v>
      </c>
      <c r="D164" s="843">
        <v>1</v>
      </c>
    </row>
    <row r="165" spans="1:4">
      <c r="A165" s="828" t="s">
        <v>906</v>
      </c>
      <c r="B165" s="841" t="s">
        <v>119</v>
      </c>
      <c r="C165" s="842" t="s">
        <v>53</v>
      </c>
      <c r="D165" s="843">
        <v>1.1299999999999999</v>
      </c>
    </row>
    <row r="166" spans="1:4">
      <c r="A166" s="828" t="s">
        <v>906</v>
      </c>
      <c r="B166" s="841" t="s">
        <v>119</v>
      </c>
      <c r="C166" s="842" t="s">
        <v>121</v>
      </c>
      <c r="D166" s="843">
        <v>2.09</v>
      </c>
    </row>
    <row r="167" spans="1:4">
      <c r="A167" s="828" t="s">
        <v>906</v>
      </c>
      <c r="B167" s="841" t="s">
        <v>16</v>
      </c>
      <c r="C167" s="842" t="s">
        <v>54</v>
      </c>
      <c r="D167" s="843">
        <v>1</v>
      </c>
    </row>
    <row r="168" spans="1:4">
      <c r="A168" s="828" t="s">
        <v>906</v>
      </c>
      <c r="B168" s="841" t="s">
        <v>16</v>
      </c>
      <c r="C168" s="842" t="s">
        <v>53</v>
      </c>
      <c r="D168" s="843">
        <v>1.1299999999999999</v>
      </c>
    </row>
    <row r="169" spans="1:4">
      <c r="A169" s="828" t="s">
        <v>906</v>
      </c>
      <c r="B169" s="841" t="s">
        <v>16</v>
      </c>
      <c r="C169" s="842" t="s">
        <v>121</v>
      </c>
      <c r="D169" s="843">
        <v>2.09</v>
      </c>
    </row>
    <row r="170" spans="1:4">
      <c r="A170" s="828" t="s">
        <v>906</v>
      </c>
      <c r="B170" s="841" t="s">
        <v>22</v>
      </c>
      <c r="C170" s="842" t="s">
        <v>54</v>
      </c>
      <c r="D170" s="843">
        <v>1</v>
      </c>
    </row>
    <row r="171" spans="1:4">
      <c r="A171" s="828" t="s">
        <v>906</v>
      </c>
      <c r="B171" s="841" t="s">
        <v>22</v>
      </c>
      <c r="C171" s="842" t="s">
        <v>53</v>
      </c>
      <c r="D171" s="843">
        <v>1.1299999999999999</v>
      </c>
    </row>
    <row r="172" spans="1:4">
      <c r="A172" s="828" t="s">
        <v>906</v>
      </c>
      <c r="B172" s="841" t="s">
        <v>22</v>
      </c>
      <c r="C172" s="842" t="s">
        <v>121</v>
      </c>
      <c r="D172" s="843">
        <v>2.09</v>
      </c>
    </row>
    <row r="173" spans="1:4">
      <c r="A173" s="828" t="s">
        <v>906</v>
      </c>
      <c r="B173" s="841" t="s">
        <v>127</v>
      </c>
      <c r="C173" s="842" t="s">
        <v>54</v>
      </c>
      <c r="D173" s="843">
        <v>1</v>
      </c>
    </row>
    <row r="174" spans="1:4">
      <c r="A174" s="828" t="s">
        <v>906</v>
      </c>
      <c r="B174" s="841" t="s">
        <v>127</v>
      </c>
      <c r="C174" s="842" t="s">
        <v>53</v>
      </c>
      <c r="D174" s="843">
        <v>1.1299999999999999</v>
      </c>
    </row>
    <row r="175" spans="1:4">
      <c r="A175" s="828" t="s">
        <v>906</v>
      </c>
      <c r="B175" s="841" t="s">
        <v>127</v>
      </c>
      <c r="C175" s="842" t="s">
        <v>121</v>
      </c>
      <c r="D175" s="843">
        <v>2.09</v>
      </c>
    </row>
    <row r="176" spans="1:4">
      <c r="A176" s="828" t="s">
        <v>906</v>
      </c>
      <c r="B176" s="841" t="s">
        <v>998</v>
      </c>
      <c r="C176" s="842" t="s">
        <v>54</v>
      </c>
      <c r="D176" s="843">
        <v>1</v>
      </c>
    </row>
    <row r="177" spans="1:4">
      <c r="A177" s="828" t="s">
        <v>906</v>
      </c>
      <c r="B177" s="841" t="s">
        <v>998</v>
      </c>
      <c r="C177" s="842" t="s">
        <v>53</v>
      </c>
      <c r="D177" s="843">
        <v>1.1299999999999999</v>
      </c>
    </row>
    <row r="178" spans="1:4">
      <c r="A178" s="828" t="s">
        <v>906</v>
      </c>
      <c r="B178" s="841" t="s">
        <v>998</v>
      </c>
      <c r="C178" s="842" t="s">
        <v>121</v>
      </c>
      <c r="D178" s="843">
        <v>2.09</v>
      </c>
    </row>
    <row r="179" spans="1:4">
      <c r="A179" s="828" t="s">
        <v>906</v>
      </c>
      <c r="B179" s="841" t="s">
        <v>999</v>
      </c>
      <c r="C179" s="842" t="s">
        <v>54</v>
      </c>
      <c r="D179" s="843">
        <v>1</v>
      </c>
    </row>
    <row r="180" spans="1:4">
      <c r="A180" s="828" t="s">
        <v>906</v>
      </c>
      <c r="B180" s="841" t="s">
        <v>999</v>
      </c>
      <c r="C180" s="842" t="s">
        <v>53</v>
      </c>
      <c r="D180" s="843">
        <v>1.1299999999999999</v>
      </c>
    </row>
    <row r="181" spans="1:4">
      <c r="A181" s="828" t="s">
        <v>906</v>
      </c>
      <c r="B181" s="841" t="s">
        <v>999</v>
      </c>
      <c r="C181" s="842" t="s">
        <v>121</v>
      </c>
      <c r="D181" s="843">
        <v>2.09</v>
      </c>
    </row>
    <row r="182" spans="1:4">
      <c r="A182" s="828" t="s">
        <v>906</v>
      </c>
      <c r="B182" s="841" t="s">
        <v>997</v>
      </c>
      <c r="C182" s="842" t="s">
        <v>54</v>
      </c>
      <c r="D182" s="843">
        <v>1</v>
      </c>
    </row>
    <row r="183" spans="1:4">
      <c r="A183" s="828" t="s">
        <v>906</v>
      </c>
      <c r="B183" s="841" t="s">
        <v>997</v>
      </c>
      <c r="C183" s="842" t="s">
        <v>53</v>
      </c>
      <c r="D183" s="843">
        <v>1.1299999999999999</v>
      </c>
    </row>
    <row r="184" spans="1:4">
      <c r="A184" s="828" t="s">
        <v>906</v>
      </c>
      <c r="B184" s="841" t="s">
        <v>997</v>
      </c>
      <c r="C184" s="842" t="s">
        <v>121</v>
      </c>
      <c r="D184" s="843">
        <v>2.09</v>
      </c>
    </row>
    <row r="185" spans="1:4">
      <c r="A185" s="828" t="s">
        <v>906</v>
      </c>
      <c r="B185" s="841" t="s">
        <v>143</v>
      </c>
      <c r="C185" s="842" t="s">
        <v>54</v>
      </c>
      <c r="D185" s="843">
        <v>1</v>
      </c>
    </row>
    <row r="186" spans="1:4">
      <c r="A186" s="828" t="s">
        <v>906</v>
      </c>
      <c r="B186" s="841" t="s">
        <v>143</v>
      </c>
      <c r="C186" s="842" t="s">
        <v>53</v>
      </c>
      <c r="D186" s="843">
        <v>1.1299999999999999</v>
      </c>
    </row>
    <row r="187" spans="1:4">
      <c r="A187" s="828" t="s">
        <v>906</v>
      </c>
      <c r="B187" s="841" t="s">
        <v>143</v>
      </c>
      <c r="C187" s="842" t="s">
        <v>121</v>
      </c>
      <c r="D187" s="843">
        <v>2.09</v>
      </c>
    </row>
    <row r="188" spans="1:4">
      <c r="A188" s="828" t="s">
        <v>906</v>
      </c>
      <c r="B188" s="841" t="s">
        <v>1016</v>
      </c>
      <c r="C188" s="842" t="s">
        <v>52</v>
      </c>
      <c r="D188" s="843">
        <v>1</v>
      </c>
    </row>
    <row r="189" spans="1:4">
      <c r="A189" s="828" t="s">
        <v>906</v>
      </c>
      <c r="B189" s="841" t="s">
        <v>1016</v>
      </c>
      <c r="C189" s="842" t="s">
        <v>51</v>
      </c>
      <c r="D189" s="843">
        <v>1.1200000000000001</v>
      </c>
    </row>
    <row r="190" spans="1:4">
      <c r="A190" s="828" t="s">
        <v>906</v>
      </c>
      <c r="B190" s="841" t="s">
        <v>1016</v>
      </c>
      <c r="C190" s="842" t="s">
        <v>56</v>
      </c>
      <c r="D190" s="843">
        <v>1.4</v>
      </c>
    </row>
    <row r="191" spans="1:4">
      <c r="A191" s="828" t="s">
        <v>906</v>
      </c>
      <c r="B191" s="841" t="s">
        <v>988</v>
      </c>
      <c r="C191" s="842" t="s">
        <v>52</v>
      </c>
      <c r="D191" s="843">
        <v>1</v>
      </c>
    </row>
    <row r="192" spans="1:4">
      <c r="A192" s="828" t="s">
        <v>906</v>
      </c>
      <c r="B192" s="841" t="s">
        <v>988</v>
      </c>
      <c r="C192" s="842" t="s">
        <v>51</v>
      </c>
      <c r="D192" s="843">
        <v>1.08</v>
      </c>
    </row>
    <row r="193" spans="1:4">
      <c r="A193" s="828" t="s">
        <v>906</v>
      </c>
      <c r="B193" s="841" t="s">
        <v>988</v>
      </c>
      <c r="C193" s="842" t="s">
        <v>56</v>
      </c>
      <c r="D193" s="843">
        <v>1.39</v>
      </c>
    </row>
    <row r="194" spans="1:4">
      <c r="A194" s="828" t="s">
        <v>906</v>
      </c>
      <c r="B194" s="841" t="s">
        <v>988</v>
      </c>
      <c r="C194" s="842" t="s">
        <v>70</v>
      </c>
      <c r="D194" s="843">
        <v>1.4</v>
      </c>
    </row>
    <row r="195" spans="1:4">
      <c r="A195" s="828" t="s">
        <v>906</v>
      </c>
      <c r="B195" s="841" t="s">
        <v>71</v>
      </c>
      <c r="C195" s="842" t="s">
        <v>51</v>
      </c>
      <c r="D195" s="843">
        <v>1.1000000000000001</v>
      </c>
    </row>
    <row r="196" spans="1:4">
      <c r="A196" s="828" t="s">
        <v>906</v>
      </c>
      <c r="B196" s="841" t="s">
        <v>71</v>
      </c>
      <c r="C196" s="842" t="s">
        <v>56</v>
      </c>
      <c r="D196" s="843">
        <v>1.3</v>
      </c>
    </row>
    <row r="197" spans="1:4">
      <c r="A197" s="828" t="s">
        <v>906</v>
      </c>
      <c r="B197" s="841" t="s">
        <v>71</v>
      </c>
      <c r="C197" s="842" t="s">
        <v>52</v>
      </c>
      <c r="D197" s="843">
        <v>1</v>
      </c>
    </row>
    <row r="198" spans="1:4">
      <c r="A198" s="828" t="s">
        <v>906</v>
      </c>
      <c r="B198" s="841" t="s">
        <v>989</v>
      </c>
      <c r="C198" s="842" t="s">
        <v>52</v>
      </c>
      <c r="D198" s="843">
        <v>1</v>
      </c>
    </row>
    <row r="199" spans="1:4">
      <c r="A199" s="828" t="s">
        <v>906</v>
      </c>
      <c r="B199" s="841" t="s">
        <v>989</v>
      </c>
      <c r="C199" s="842" t="s">
        <v>51</v>
      </c>
      <c r="D199" s="843">
        <v>1.06</v>
      </c>
    </row>
    <row r="200" spans="1:4">
      <c r="A200" s="828" t="s">
        <v>906</v>
      </c>
      <c r="B200" s="841" t="s">
        <v>991</v>
      </c>
      <c r="C200" s="842" t="s">
        <v>52</v>
      </c>
      <c r="D200" s="843">
        <v>1</v>
      </c>
    </row>
    <row r="201" spans="1:4">
      <c r="A201" s="828" t="s">
        <v>906</v>
      </c>
      <c r="B201" s="841" t="s">
        <v>991</v>
      </c>
      <c r="C201" s="842" t="s">
        <v>51</v>
      </c>
      <c r="D201" s="843">
        <v>1.06</v>
      </c>
    </row>
    <row r="202" spans="1:4">
      <c r="A202" s="828" t="s">
        <v>906</v>
      </c>
      <c r="B202" s="841" t="s">
        <v>1141</v>
      </c>
      <c r="C202" s="842" t="s">
        <v>52</v>
      </c>
      <c r="D202" s="843">
        <v>1</v>
      </c>
    </row>
    <row r="203" spans="1:4">
      <c r="A203" s="828" t="s">
        <v>906</v>
      </c>
      <c r="B203" s="841" t="s">
        <v>82</v>
      </c>
      <c r="C203" s="842" t="s">
        <v>52</v>
      </c>
      <c r="D203" s="843">
        <v>1</v>
      </c>
    </row>
    <row r="204" spans="1:4">
      <c r="A204" s="828" t="s">
        <v>906</v>
      </c>
      <c r="B204" s="841" t="s">
        <v>82</v>
      </c>
      <c r="C204" s="842" t="s">
        <v>51</v>
      </c>
      <c r="D204" s="843">
        <v>1.17</v>
      </c>
    </row>
    <row r="205" spans="1:4">
      <c r="A205" s="828" t="s">
        <v>906</v>
      </c>
      <c r="B205" s="841" t="s">
        <v>82</v>
      </c>
      <c r="C205" s="842" t="s">
        <v>56</v>
      </c>
      <c r="D205" s="843">
        <v>1.46</v>
      </c>
    </row>
    <row r="206" spans="1:4">
      <c r="A206" s="828" t="s">
        <v>906</v>
      </c>
      <c r="B206" s="841" t="s">
        <v>82</v>
      </c>
      <c r="C206" s="842" t="s">
        <v>65</v>
      </c>
      <c r="D206" s="843">
        <v>2.6</v>
      </c>
    </row>
    <row r="207" spans="1:4">
      <c r="A207" s="828" t="s">
        <v>906</v>
      </c>
      <c r="B207" s="841" t="s">
        <v>82</v>
      </c>
      <c r="C207" s="842" t="s">
        <v>58</v>
      </c>
      <c r="D207" s="843">
        <v>2.6</v>
      </c>
    </row>
    <row r="208" spans="1:4">
      <c r="A208" s="828" t="s">
        <v>906</v>
      </c>
      <c r="B208" s="841" t="s">
        <v>82</v>
      </c>
      <c r="C208" s="842" t="s">
        <v>80</v>
      </c>
      <c r="D208" s="843">
        <v>2.7</v>
      </c>
    </row>
    <row r="209" spans="1:4">
      <c r="A209" s="828" t="s">
        <v>906</v>
      </c>
      <c r="B209" s="841" t="s">
        <v>82</v>
      </c>
      <c r="C209" s="842" t="s">
        <v>68</v>
      </c>
      <c r="D209" s="843">
        <v>3</v>
      </c>
    </row>
    <row r="210" spans="1:4">
      <c r="A210" s="828" t="s">
        <v>906</v>
      </c>
      <c r="B210" s="841" t="s">
        <v>147</v>
      </c>
      <c r="C210" s="842" t="s">
        <v>68</v>
      </c>
      <c r="D210" s="843">
        <v>1.7</v>
      </c>
    </row>
    <row r="211" spans="1:4">
      <c r="A211" s="828" t="s">
        <v>906</v>
      </c>
      <c r="B211" s="841" t="s">
        <v>1032</v>
      </c>
      <c r="C211" s="842" t="s">
        <v>52</v>
      </c>
      <c r="D211" s="843">
        <v>1</v>
      </c>
    </row>
    <row r="212" spans="1:4">
      <c r="A212" s="828" t="s">
        <v>906</v>
      </c>
      <c r="B212" s="841" t="s">
        <v>1032</v>
      </c>
      <c r="C212" s="842" t="s">
        <v>51</v>
      </c>
      <c r="D212" s="843">
        <v>1.29</v>
      </c>
    </row>
    <row r="213" spans="1:4">
      <c r="A213" s="828" t="s">
        <v>906</v>
      </c>
      <c r="B213" s="841" t="s">
        <v>1032</v>
      </c>
      <c r="C213" s="842" t="s">
        <v>63</v>
      </c>
      <c r="D213" s="843">
        <v>1.25</v>
      </c>
    </row>
    <row r="214" spans="1:4">
      <c r="A214" s="828" t="s">
        <v>906</v>
      </c>
      <c r="B214" s="841" t="s">
        <v>1034</v>
      </c>
      <c r="C214" s="842" t="s">
        <v>52</v>
      </c>
      <c r="D214" s="843">
        <v>1</v>
      </c>
    </row>
    <row r="215" spans="1:4">
      <c r="A215" s="828" t="s">
        <v>906</v>
      </c>
      <c r="B215" s="841" t="s">
        <v>1034</v>
      </c>
      <c r="C215" s="842" t="s">
        <v>56</v>
      </c>
      <c r="D215" s="843">
        <v>1.23</v>
      </c>
    </row>
    <row r="216" spans="1:4">
      <c r="A216" s="828" t="s">
        <v>906</v>
      </c>
      <c r="B216" s="841" t="s">
        <v>965</v>
      </c>
      <c r="C216" s="842" t="s">
        <v>52</v>
      </c>
      <c r="D216" s="843">
        <v>1</v>
      </c>
    </row>
    <row r="217" spans="1:4">
      <c r="A217" s="828" t="s">
        <v>906</v>
      </c>
      <c r="B217" s="841" t="s">
        <v>965</v>
      </c>
      <c r="C217" s="842" t="s">
        <v>51</v>
      </c>
      <c r="D217" s="843">
        <v>1.17</v>
      </c>
    </row>
    <row r="218" spans="1:4">
      <c r="A218" s="828" t="s">
        <v>906</v>
      </c>
      <c r="B218" s="841" t="s">
        <v>965</v>
      </c>
      <c r="C218" s="842" t="s">
        <v>56</v>
      </c>
      <c r="D218" s="843">
        <v>1.7</v>
      </c>
    </row>
    <row r="219" spans="1:4">
      <c r="A219" s="828" t="s">
        <v>906</v>
      </c>
      <c r="B219" s="841" t="s">
        <v>965</v>
      </c>
      <c r="C219" s="842" t="s">
        <v>65</v>
      </c>
      <c r="D219" s="843">
        <v>2.6</v>
      </c>
    </row>
    <row r="220" spans="1:4">
      <c r="A220" s="828" t="s">
        <v>906</v>
      </c>
      <c r="B220" s="841" t="s">
        <v>965</v>
      </c>
      <c r="C220" s="842" t="s">
        <v>58</v>
      </c>
      <c r="D220" s="843">
        <v>2.6</v>
      </c>
    </row>
    <row r="221" spans="1:4">
      <c r="A221" s="828" t="s">
        <v>906</v>
      </c>
      <c r="B221" s="841" t="s">
        <v>965</v>
      </c>
      <c r="C221" s="842" t="s">
        <v>80</v>
      </c>
      <c r="D221" s="843">
        <v>2.95</v>
      </c>
    </row>
    <row r="222" spans="1:4">
      <c r="A222" s="828" t="s">
        <v>906</v>
      </c>
      <c r="B222" s="841" t="s">
        <v>965</v>
      </c>
      <c r="C222" s="842" t="s">
        <v>85</v>
      </c>
      <c r="D222" s="843">
        <v>1.63</v>
      </c>
    </row>
    <row r="223" spans="1:4">
      <c r="A223" s="828" t="s">
        <v>906</v>
      </c>
      <c r="B223" s="841" t="s">
        <v>1066</v>
      </c>
      <c r="C223" s="842" t="s">
        <v>52</v>
      </c>
      <c r="D223" s="843">
        <v>1</v>
      </c>
    </row>
    <row r="224" spans="1:4">
      <c r="A224" s="828" t="s">
        <v>906</v>
      </c>
      <c r="B224" s="841" t="s">
        <v>1066</v>
      </c>
      <c r="C224" s="842" t="s">
        <v>51</v>
      </c>
      <c r="D224" s="843">
        <v>1.18</v>
      </c>
    </row>
    <row r="225" spans="1:4">
      <c r="A225" s="828" t="s">
        <v>906</v>
      </c>
      <c r="B225" s="841" t="s">
        <v>86</v>
      </c>
      <c r="C225" s="842" t="s">
        <v>68</v>
      </c>
      <c r="D225" s="843">
        <v>1.7</v>
      </c>
    </row>
    <row r="226" spans="1:4">
      <c r="A226" s="828" t="s">
        <v>906</v>
      </c>
      <c r="B226" s="841" t="s">
        <v>1165</v>
      </c>
      <c r="C226" s="842" t="s">
        <v>52</v>
      </c>
      <c r="D226" s="843">
        <v>1</v>
      </c>
    </row>
    <row r="227" spans="1:4">
      <c r="A227" s="828" t="s">
        <v>906</v>
      </c>
      <c r="B227" s="841" t="s">
        <v>1139</v>
      </c>
      <c r="C227" s="842" t="s">
        <v>52</v>
      </c>
      <c r="D227" s="843">
        <v>1</v>
      </c>
    </row>
    <row r="228" spans="1:4">
      <c r="A228" s="828" t="s">
        <v>906</v>
      </c>
      <c r="B228" s="841" t="s">
        <v>88</v>
      </c>
      <c r="C228" s="842" t="s">
        <v>52</v>
      </c>
      <c r="D228" s="843">
        <v>1</v>
      </c>
    </row>
    <row r="229" spans="1:4">
      <c r="A229" s="828" t="s">
        <v>906</v>
      </c>
      <c r="B229" s="841" t="s">
        <v>145</v>
      </c>
      <c r="C229" s="842" t="s">
        <v>52</v>
      </c>
      <c r="D229" s="843">
        <v>1</v>
      </c>
    </row>
    <row r="230" spans="1:4">
      <c r="A230" s="828" t="s">
        <v>906</v>
      </c>
      <c r="B230" s="841" t="s">
        <v>141</v>
      </c>
      <c r="C230" s="842" t="s">
        <v>52</v>
      </c>
      <c r="D230" s="843">
        <v>1</v>
      </c>
    </row>
    <row r="231" spans="1:4">
      <c r="A231" s="828" t="s">
        <v>906</v>
      </c>
      <c r="B231" s="841" t="s">
        <v>142</v>
      </c>
      <c r="C231" s="842" t="s">
        <v>52</v>
      </c>
      <c r="D231" s="843">
        <v>1</v>
      </c>
    </row>
    <row r="232" spans="1:4">
      <c r="A232" s="828" t="s">
        <v>906</v>
      </c>
      <c r="B232" s="841" t="s">
        <v>90</v>
      </c>
      <c r="C232" s="842" t="s">
        <v>51</v>
      </c>
      <c r="D232" s="843">
        <v>1.19</v>
      </c>
    </row>
    <row r="233" spans="1:4">
      <c r="A233" s="828" t="s">
        <v>906</v>
      </c>
      <c r="B233" s="841" t="s">
        <v>90</v>
      </c>
      <c r="C233" s="842" t="s">
        <v>56</v>
      </c>
      <c r="D233" s="843">
        <v>1.78</v>
      </c>
    </row>
    <row r="234" spans="1:4">
      <c r="A234" s="828" t="s">
        <v>906</v>
      </c>
      <c r="B234" s="841" t="s">
        <v>90</v>
      </c>
      <c r="C234" s="842" t="s">
        <v>58</v>
      </c>
      <c r="D234" s="843">
        <v>3.37</v>
      </c>
    </row>
    <row r="235" spans="1:4">
      <c r="A235" s="828" t="s">
        <v>906</v>
      </c>
      <c r="B235" s="841" t="s">
        <v>90</v>
      </c>
      <c r="C235" s="842" t="s">
        <v>68</v>
      </c>
      <c r="D235" s="843">
        <v>3</v>
      </c>
    </row>
    <row r="236" spans="1:4">
      <c r="A236" s="828" t="s">
        <v>906</v>
      </c>
      <c r="B236" s="841" t="s">
        <v>90</v>
      </c>
      <c r="C236" s="842" t="s">
        <v>69</v>
      </c>
      <c r="D236" s="843">
        <v>1.9</v>
      </c>
    </row>
    <row r="237" spans="1:4">
      <c r="A237" s="828" t="s">
        <v>906</v>
      </c>
      <c r="B237" s="841" t="s">
        <v>92</v>
      </c>
      <c r="C237" s="842" t="s">
        <v>52</v>
      </c>
      <c r="D237" s="843">
        <v>1</v>
      </c>
    </row>
    <row r="238" spans="1:4">
      <c r="A238" s="828" t="s">
        <v>906</v>
      </c>
      <c r="B238" s="841" t="s">
        <v>1005</v>
      </c>
      <c r="C238" s="842" t="s">
        <v>52</v>
      </c>
      <c r="D238" s="843">
        <v>1</v>
      </c>
    </row>
    <row r="239" spans="1:4">
      <c r="A239" s="828" t="s">
        <v>906</v>
      </c>
      <c r="B239" s="841" t="s">
        <v>1005</v>
      </c>
      <c r="C239" s="842" t="s">
        <v>51</v>
      </c>
      <c r="D239" s="843">
        <v>1.08</v>
      </c>
    </row>
    <row r="240" spans="1:4">
      <c r="A240" s="828" t="s">
        <v>906</v>
      </c>
      <c r="B240" s="841" t="s">
        <v>136</v>
      </c>
      <c r="C240" s="842" t="s">
        <v>52</v>
      </c>
      <c r="D240" s="843">
        <v>1</v>
      </c>
    </row>
    <row r="241" spans="1:4">
      <c r="A241" s="828" t="s">
        <v>906</v>
      </c>
      <c r="B241" s="841" t="s">
        <v>136</v>
      </c>
      <c r="C241" s="842" t="s">
        <v>51</v>
      </c>
      <c r="D241" s="843">
        <v>1.08</v>
      </c>
    </row>
    <row r="242" spans="1:4">
      <c r="A242" s="828" t="s">
        <v>906</v>
      </c>
      <c r="B242" s="841" t="s">
        <v>1054</v>
      </c>
      <c r="C242" s="842" t="s">
        <v>52</v>
      </c>
      <c r="D242" s="843">
        <v>1</v>
      </c>
    </row>
    <row r="243" spans="1:4">
      <c r="A243" s="828" t="s">
        <v>906</v>
      </c>
      <c r="B243" s="841" t="s">
        <v>1054</v>
      </c>
      <c r="C243" s="842" t="s">
        <v>51</v>
      </c>
      <c r="D243" s="843">
        <v>1.08</v>
      </c>
    </row>
    <row r="244" spans="1:4">
      <c r="A244" s="828" t="s">
        <v>906</v>
      </c>
      <c r="B244" s="841" t="s">
        <v>1020</v>
      </c>
      <c r="C244" s="842" t="s">
        <v>70</v>
      </c>
      <c r="D244" s="843">
        <v>1.8</v>
      </c>
    </row>
    <row r="245" spans="1:4">
      <c r="A245" s="828" t="s">
        <v>906</v>
      </c>
      <c r="B245" s="841" t="s">
        <v>1020</v>
      </c>
      <c r="C245" s="842" t="s">
        <v>52</v>
      </c>
      <c r="D245" s="843">
        <v>1</v>
      </c>
    </row>
    <row r="246" spans="1:4">
      <c r="A246" s="828" t="s">
        <v>906</v>
      </c>
      <c r="B246" s="841" t="s">
        <v>1020</v>
      </c>
      <c r="C246" s="842" t="s">
        <v>51</v>
      </c>
      <c r="D246" s="843">
        <v>1.19</v>
      </c>
    </row>
    <row r="247" spans="1:4">
      <c r="A247" s="828" t="s">
        <v>906</v>
      </c>
      <c r="B247" s="841" t="s">
        <v>1020</v>
      </c>
      <c r="C247" s="842" t="s">
        <v>56</v>
      </c>
      <c r="D247" s="843">
        <v>1.78</v>
      </c>
    </row>
    <row r="248" spans="1:4">
      <c r="A248" s="828" t="s">
        <v>906</v>
      </c>
      <c r="B248" s="841" t="s">
        <v>1020</v>
      </c>
      <c r="C248" s="842" t="s">
        <v>58</v>
      </c>
      <c r="D248" s="843">
        <v>3.37</v>
      </c>
    </row>
    <row r="249" spans="1:4">
      <c r="A249" s="828" t="s">
        <v>906</v>
      </c>
      <c r="B249" s="841" t="s">
        <v>1020</v>
      </c>
      <c r="C249" s="842" t="s">
        <v>68</v>
      </c>
      <c r="D249" s="843">
        <v>3</v>
      </c>
    </row>
    <row r="250" spans="1:4">
      <c r="A250" s="828" t="s">
        <v>906</v>
      </c>
      <c r="B250" s="841" t="s">
        <v>1020</v>
      </c>
      <c r="C250" s="842" t="s">
        <v>69</v>
      </c>
      <c r="D250" s="843">
        <v>1.9</v>
      </c>
    </row>
    <row r="251" spans="1:4">
      <c r="A251" s="828" t="s">
        <v>906</v>
      </c>
      <c r="B251" s="841" t="s">
        <v>90</v>
      </c>
      <c r="C251" s="842" t="s">
        <v>70</v>
      </c>
      <c r="D251" s="843">
        <v>1.8</v>
      </c>
    </row>
    <row r="252" spans="1:4">
      <c r="A252" s="828" t="s">
        <v>906</v>
      </c>
      <c r="B252" s="841" t="s">
        <v>90</v>
      </c>
      <c r="C252" s="842" t="s">
        <v>52</v>
      </c>
      <c r="D252" s="843">
        <v>1</v>
      </c>
    </row>
    <row r="253" spans="1:4">
      <c r="A253" s="828" t="s">
        <v>906</v>
      </c>
      <c r="B253" s="841" t="s">
        <v>9</v>
      </c>
      <c r="C253" s="842" t="s">
        <v>52</v>
      </c>
      <c r="D253" s="843">
        <v>1</v>
      </c>
    </row>
    <row r="254" spans="1:4">
      <c r="A254" s="828" t="s">
        <v>906</v>
      </c>
      <c r="B254" s="841" t="s">
        <v>9</v>
      </c>
      <c r="C254" s="842" t="s">
        <v>56</v>
      </c>
      <c r="D254" s="843">
        <v>1.4</v>
      </c>
    </row>
    <row r="255" spans="1:4">
      <c r="A255" s="828" t="s">
        <v>906</v>
      </c>
      <c r="B255" s="841" t="s">
        <v>133</v>
      </c>
      <c r="C255" s="842" t="s">
        <v>52</v>
      </c>
      <c r="D255" s="843">
        <v>1</v>
      </c>
    </row>
    <row r="256" spans="1:4">
      <c r="A256" s="828" t="s">
        <v>906</v>
      </c>
      <c r="B256" s="841" t="s">
        <v>11</v>
      </c>
      <c r="C256" s="842" t="s">
        <v>52</v>
      </c>
      <c r="D256" s="843">
        <v>1</v>
      </c>
    </row>
    <row r="257" spans="1:4">
      <c r="A257" s="828" t="s">
        <v>906</v>
      </c>
      <c r="B257" s="841" t="s">
        <v>102</v>
      </c>
      <c r="C257" s="842" t="s">
        <v>52</v>
      </c>
      <c r="D257" s="843">
        <v>1</v>
      </c>
    </row>
    <row r="258" spans="1:4">
      <c r="A258" s="828" t="s">
        <v>906</v>
      </c>
      <c r="B258" s="841" t="s">
        <v>1051</v>
      </c>
      <c r="C258" s="842" t="s">
        <v>52</v>
      </c>
      <c r="D258" s="843">
        <v>1</v>
      </c>
    </row>
    <row r="259" spans="1:4">
      <c r="A259" s="828" t="s">
        <v>906</v>
      </c>
      <c r="B259" s="841" t="s">
        <v>1051</v>
      </c>
      <c r="C259" s="842" t="s">
        <v>51</v>
      </c>
      <c r="D259" s="843">
        <v>1.17</v>
      </c>
    </row>
    <row r="260" spans="1:4">
      <c r="A260" s="828" t="s">
        <v>906</v>
      </c>
      <c r="B260" s="841" t="s">
        <v>966</v>
      </c>
      <c r="C260" s="842" t="s">
        <v>52</v>
      </c>
      <c r="D260" s="843">
        <v>1</v>
      </c>
    </row>
    <row r="261" spans="1:4">
      <c r="A261" s="828" t="s">
        <v>906</v>
      </c>
      <c r="B261" s="841" t="s">
        <v>966</v>
      </c>
      <c r="C261" s="842" t="s">
        <v>59</v>
      </c>
      <c r="D261" s="843">
        <v>3</v>
      </c>
    </row>
    <row r="262" spans="1:4">
      <c r="A262" s="828" t="s">
        <v>906</v>
      </c>
      <c r="B262" s="841" t="s">
        <v>104</v>
      </c>
      <c r="C262" s="842" t="s">
        <v>52</v>
      </c>
      <c r="D262" s="843">
        <v>1</v>
      </c>
    </row>
    <row r="263" spans="1:4">
      <c r="A263" s="828" t="s">
        <v>906</v>
      </c>
      <c r="B263" s="841" t="s">
        <v>956</v>
      </c>
      <c r="C263" s="842" t="s">
        <v>52</v>
      </c>
      <c r="D263" s="843">
        <v>1</v>
      </c>
    </row>
    <row r="264" spans="1:4">
      <c r="A264" s="828" t="s">
        <v>906</v>
      </c>
      <c r="B264" s="841" t="s">
        <v>26</v>
      </c>
      <c r="C264" s="842" t="s">
        <v>52</v>
      </c>
      <c r="D264" s="843">
        <v>1</v>
      </c>
    </row>
    <row r="265" spans="1:4">
      <c r="A265" s="828" t="s">
        <v>906</v>
      </c>
      <c r="B265" s="841" t="s">
        <v>1059</v>
      </c>
      <c r="C265" s="842" t="s">
        <v>68</v>
      </c>
      <c r="D265" s="843">
        <v>1.7</v>
      </c>
    </row>
    <row r="266" spans="1:4">
      <c r="A266" s="828" t="s">
        <v>906</v>
      </c>
      <c r="B266" s="841" t="s">
        <v>150</v>
      </c>
      <c r="C266" s="842" t="s">
        <v>68</v>
      </c>
      <c r="D266" s="843">
        <v>1.7</v>
      </c>
    </row>
    <row r="267" spans="1:4">
      <c r="A267" s="828" t="s">
        <v>906</v>
      </c>
      <c r="B267" s="841" t="s">
        <v>101</v>
      </c>
      <c r="C267" s="842" t="s">
        <v>68</v>
      </c>
      <c r="D267" s="843">
        <v>1.7</v>
      </c>
    </row>
    <row r="268" spans="1:4">
      <c r="A268" s="828" t="s">
        <v>906</v>
      </c>
      <c r="B268" s="841" t="s">
        <v>1030</v>
      </c>
      <c r="C268" s="842" t="s">
        <v>52</v>
      </c>
      <c r="D268" s="843">
        <v>1</v>
      </c>
    </row>
    <row r="269" spans="1:4">
      <c r="A269" s="828" t="s">
        <v>906</v>
      </c>
      <c r="B269" s="841" t="s">
        <v>1030</v>
      </c>
      <c r="C269" s="842" t="s">
        <v>51</v>
      </c>
      <c r="D269" s="843">
        <v>1.08</v>
      </c>
    </row>
    <row r="270" spans="1:4">
      <c r="A270" s="828" t="s">
        <v>906</v>
      </c>
      <c r="B270" s="841" t="s">
        <v>1017</v>
      </c>
      <c r="C270" s="842" t="s">
        <v>68</v>
      </c>
      <c r="D270" s="843">
        <v>1.7</v>
      </c>
    </row>
    <row r="271" spans="1:4">
      <c r="A271" s="828" t="s">
        <v>906</v>
      </c>
      <c r="B271" s="841" t="s">
        <v>10</v>
      </c>
      <c r="C271" s="842" t="s">
        <v>52</v>
      </c>
      <c r="D271" s="843">
        <v>1</v>
      </c>
    </row>
    <row r="272" spans="1:4">
      <c r="A272" s="828" t="s">
        <v>906</v>
      </c>
      <c r="B272" s="841" t="s">
        <v>10</v>
      </c>
      <c r="C272" s="842" t="s">
        <v>51</v>
      </c>
      <c r="D272" s="843">
        <v>1.06</v>
      </c>
    </row>
    <row r="273" spans="1:4">
      <c r="A273" s="828" t="s">
        <v>906</v>
      </c>
      <c r="B273" s="841" t="s">
        <v>89</v>
      </c>
      <c r="C273" s="842" t="s">
        <v>52</v>
      </c>
      <c r="D273" s="843">
        <v>1</v>
      </c>
    </row>
    <row r="274" spans="1:4">
      <c r="A274" s="828" t="s">
        <v>906</v>
      </c>
      <c r="B274" s="841" t="s">
        <v>89</v>
      </c>
      <c r="C274" s="842" t="s">
        <v>51</v>
      </c>
      <c r="D274" s="843">
        <v>1.06</v>
      </c>
    </row>
    <row r="275" spans="1:4">
      <c r="A275" s="828" t="s">
        <v>906</v>
      </c>
      <c r="B275" s="841" t="s">
        <v>1067</v>
      </c>
      <c r="C275" s="842" t="s">
        <v>52</v>
      </c>
      <c r="D275" s="843">
        <v>1</v>
      </c>
    </row>
    <row r="276" spans="1:4">
      <c r="A276" s="828" t="s">
        <v>906</v>
      </c>
      <c r="B276" s="841" t="s">
        <v>1067</v>
      </c>
      <c r="C276" s="842" t="s">
        <v>51</v>
      </c>
      <c r="D276" s="843">
        <v>1.17</v>
      </c>
    </row>
    <row r="277" spans="1:4">
      <c r="A277" s="828" t="s">
        <v>906</v>
      </c>
      <c r="B277" s="841" t="s">
        <v>1067</v>
      </c>
      <c r="C277" s="842" t="s">
        <v>56</v>
      </c>
      <c r="D277" s="843">
        <v>1.4</v>
      </c>
    </row>
    <row r="278" spans="1:4">
      <c r="A278" s="828" t="s">
        <v>906</v>
      </c>
      <c r="B278" s="841" t="s">
        <v>96</v>
      </c>
      <c r="C278" s="842" t="s">
        <v>52</v>
      </c>
      <c r="D278" s="843">
        <v>1</v>
      </c>
    </row>
    <row r="279" spans="1:4">
      <c r="A279" s="828" t="s">
        <v>906</v>
      </c>
      <c r="B279" s="841" t="s">
        <v>96</v>
      </c>
      <c r="C279" s="842" t="s">
        <v>51</v>
      </c>
      <c r="D279" s="843">
        <v>1.19</v>
      </c>
    </row>
    <row r="280" spans="1:4">
      <c r="A280" s="828" t="s">
        <v>906</v>
      </c>
      <c r="B280" s="841" t="s">
        <v>96</v>
      </c>
      <c r="C280" s="842" t="s">
        <v>56</v>
      </c>
      <c r="D280" s="843">
        <v>1.44</v>
      </c>
    </row>
    <row r="281" spans="1:4">
      <c r="A281" s="828" t="s">
        <v>906</v>
      </c>
      <c r="B281" s="841" t="s">
        <v>96</v>
      </c>
      <c r="C281" s="842" t="s">
        <v>58</v>
      </c>
      <c r="D281" s="843">
        <v>2.78</v>
      </c>
    </row>
    <row r="282" spans="1:4">
      <c r="A282" s="828" t="s">
        <v>906</v>
      </c>
      <c r="B282" s="841" t="s">
        <v>96</v>
      </c>
      <c r="C282" s="842" t="s">
        <v>80</v>
      </c>
      <c r="D282" s="843">
        <v>2.12</v>
      </c>
    </row>
    <row r="283" spans="1:4">
      <c r="A283" s="828" t="s">
        <v>906</v>
      </c>
      <c r="B283" s="841" t="s">
        <v>96</v>
      </c>
      <c r="C283" s="842" t="s">
        <v>68</v>
      </c>
      <c r="D283" s="843">
        <v>2.4300000000000002</v>
      </c>
    </row>
    <row r="284" spans="1:4">
      <c r="A284" s="828" t="s">
        <v>906</v>
      </c>
      <c r="B284" s="841" t="s">
        <v>1012</v>
      </c>
      <c r="C284" s="842" t="s">
        <v>52</v>
      </c>
      <c r="D284" s="843">
        <v>1</v>
      </c>
    </row>
    <row r="285" spans="1:4">
      <c r="A285" s="828" t="s">
        <v>906</v>
      </c>
      <c r="B285" s="841" t="s">
        <v>1012</v>
      </c>
      <c r="C285" s="842" t="s">
        <v>51</v>
      </c>
      <c r="D285" s="843">
        <v>1.1200000000000001</v>
      </c>
    </row>
    <row r="286" spans="1:4">
      <c r="A286" s="828" t="s">
        <v>906</v>
      </c>
      <c r="B286" s="841" t="s">
        <v>1012</v>
      </c>
      <c r="C286" s="842" t="s">
        <v>56</v>
      </c>
      <c r="D286" s="843">
        <v>1.31</v>
      </c>
    </row>
    <row r="287" spans="1:4">
      <c r="A287" s="828" t="s">
        <v>906</v>
      </c>
      <c r="B287" s="841" t="s">
        <v>1012</v>
      </c>
      <c r="C287" s="842" t="s">
        <v>63</v>
      </c>
      <c r="D287" s="843">
        <v>1.33</v>
      </c>
    </row>
    <row r="288" spans="1:4">
      <c r="A288" s="828" t="s">
        <v>906</v>
      </c>
      <c r="B288" s="841" t="s">
        <v>1012</v>
      </c>
      <c r="C288" s="842" t="s">
        <v>70</v>
      </c>
      <c r="D288" s="843">
        <v>1.33</v>
      </c>
    </row>
    <row r="289" spans="1:4">
      <c r="A289" s="828" t="s">
        <v>906</v>
      </c>
      <c r="B289" s="841" t="s">
        <v>100</v>
      </c>
      <c r="C289" s="842" t="s">
        <v>52</v>
      </c>
      <c r="D289" s="843">
        <v>1</v>
      </c>
    </row>
    <row r="290" spans="1:4">
      <c r="A290" s="828" t="s">
        <v>906</v>
      </c>
      <c r="B290" s="841" t="s">
        <v>30</v>
      </c>
      <c r="C290" s="842" t="s">
        <v>52</v>
      </c>
      <c r="D290" s="843">
        <v>1</v>
      </c>
    </row>
    <row r="291" spans="1:4">
      <c r="A291" s="828" t="s">
        <v>906</v>
      </c>
      <c r="B291" s="841" t="s">
        <v>31</v>
      </c>
      <c r="C291" s="842" t="s">
        <v>52</v>
      </c>
      <c r="D291" s="843">
        <v>1</v>
      </c>
    </row>
    <row r="292" spans="1:4">
      <c r="A292" s="828" t="s">
        <v>906</v>
      </c>
      <c r="B292" s="841" t="s">
        <v>98</v>
      </c>
      <c r="C292" s="842" t="s">
        <v>52</v>
      </c>
      <c r="D292" s="843">
        <v>1</v>
      </c>
    </row>
    <row r="293" spans="1:4">
      <c r="A293" s="828" t="s">
        <v>906</v>
      </c>
      <c r="B293" s="841" t="s">
        <v>97</v>
      </c>
      <c r="C293" s="842" t="s">
        <v>52</v>
      </c>
      <c r="D293" s="843">
        <v>1</v>
      </c>
    </row>
    <row r="294" spans="1:4">
      <c r="A294" s="828" t="s">
        <v>906</v>
      </c>
      <c r="B294" s="841" t="s">
        <v>520</v>
      </c>
      <c r="C294" s="842" t="s">
        <v>52</v>
      </c>
      <c r="D294" s="843">
        <v>1</v>
      </c>
    </row>
    <row r="295" spans="1:4">
      <c r="A295" s="828" t="s">
        <v>906</v>
      </c>
      <c r="B295" s="841" t="s">
        <v>520</v>
      </c>
      <c r="C295" s="842" t="s">
        <v>130</v>
      </c>
      <c r="D295" s="843">
        <v>2.52</v>
      </c>
    </row>
    <row r="296" spans="1:4">
      <c r="A296" s="828" t="s">
        <v>906</v>
      </c>
      <c r="B296" s="841" t="s">
        <v>520</v>
      </c>
      <c r="C296" s="842" t="s">
        <v>68</v>
      </c>
      <c r="D296" s="843">
        <v>1.7</v>
      </c>
    </row>
    <row r="297" spans="1:4">
      <c r="A297" s="828" t="s">
        <v>906</v>
      </c>
      <c r="B297" s="841" t="s">
        <v>1018</v>
      </c>
      <c r="C297" s="842" t="s">
        <v>68</v>
      </c>
      <c r="D297" s="843">
        <v>1.7</v>
      </c>
    </row>
    <row r="298" spans="1:4">
      <c r="A298" s="828" t="s">
        <v>906</v>
      </c>
      <c r="B298" s="841" t="s">
        <v>1069</v>
      </c>
      <c r="C298" s="842" t="s">
        <v>52</v>
      </c>
      <c r="D298" s="843">
        <v>1</v>
      </c>
    </row>
    <row r="299" spans="1:4">
      <c r="A299" s="828" t="s">
        <v>906</v>
      </c>
      <c r="B299" s="841" t="s">
        <v>1069</v>
      </c>
      <c r="C299" s="842" t="s">
        <v>51</v>
      </c>
      <c r="D299" s="843">
        <v>1.1100000000000001</v>
      </c>
    </row>
    <row r="300" spans="1:4">
      <c r="A300" s="828" t="s">
        <v>906</v>
      </c>
      <c r="B300" s="841" t="s">
        <v>507</v>
      </c>
      <c r="C300" s="842" t="s">
        <v>52</v>
      </c>
      <c r="D300" s="843">
        <v>1</v>
      </c>
    </row>
    <row r="301" spans="1:4">
      <c r="A301" s="828" t="s">
        <v>906</v>
      </c>
      <c r="B301" s="841" t="s">
        <v>507</v>
      </c>
      <c r="C301" s="842" t="s">
        <v>51</v>
      </c>
      <c r="D301" s="843">
        <v>1.1100000000000001</v>
      </c>
    </row>
    <row r="302" spans="1:4">
      <c r="A302" s="828" t="s">
        <v>906</v>
      </c>
      <c r="B302" s="841" t="s">
        <v>507</v>
      </c>
      <c r="C302" s="842" t="s">
        <v>56</v>
      </c>
      <c r="D302" s="843">
        <v>1.92</v>
      </c>
    </row>
    <row r="303" spans="1:4">
      <c r="A303" s="828" t="s">
        <v>906</v>
      </c>
      <c r="B303" s="841" t="s">
        <v>507</v>
      </c>
      <c r="C303" s="842" t="s">
        <v>65</v>
      </c>
      <c r="D303" s="843">
        <v>4</v>
      </c>
    </row>
    <row r="304" spans="1:4">
      <c r="A304" s="828" t="s">
        <v>906</v>
      </c>
      <c r="B304" s="841" t="s">
        <v>139</v>
      </c>
      <c r="C304" s="842" t="s">
        <v>52</v>
      </c>
      <c r="D304" s="843">
        <v>1</v>
      </c>
    </row>
    <row r="305" spans="1:4">
      <c r="A305" s="828" t="s">
        <v>906</v>
      </c>
      <c r="B305" s="841" t="s">
        <v>1015</v>
      </c>
      <c r="C305" s="842" t="s">
        <v>52</v>
      </c>
      <c r="D305" s="843">
        <v>1</v>
      </c>
    </row>
    <row r="306" spans="1:4">
      <c r="A306" s="828" t="s">
        <v>906</v>
      </c>
      <c r="B306" s="841" t="s">
        <v>1015</v>
      </c>
      <c r="C306" s="842" t="s">
        <v>51</v>
      </c>
      <c r="D306" s="843">
        <v>1.1399999999999999</v>
      </c>
    </row>
    <row r="307" spans="1:4">
      <c r="A307" s="828" t="s">
        <v>906</v>
      </c>
      <c r="B307" s="841" t="s">
        <v>1015</v>
      </c>
      <c r="C307" s="842" t="s">
        <v>56</v>
      </c>
      <c r="D307" s="843">
        <v>1.33</v>
      </c>
    </row>
    <row r="308" spans="1:4">
      <c r="A308" s="828" t="s">
        <v>906</v>
      </c>
      <c r="B308" s="841" t="s">
        <v>1015</v>
      </c>
      <c r="C308" s="842" t="s">
        <v>65</v>
      </c>
      <c r="D308" s="843">
        <v>2.8</v>
      </c>
    </row>
    <row r="309" spans="1:4">
      <c r="A309" s="828" t="s">
        <v>906</v>
      </c>
      <c r="B309" s="841" t="s">
        <v>1015</v>
      </c>
      <c r="C309" s="842" t="s">
        <v>68</v>
      </c>
      <c r="D309" s="843">
        <v>2.2999999999999998</v>
      </c>
    </row>
    <row r="310" spans="1:4">
      <c r="A310" s="828" t="s">
        <v>906</v>
      </c>
      <c r="B310" s="841" t="s">
        <v>511</v>
      </c>
      <c r="C310" s="842" t="s">
        <v>52</v>
      </c>
      <c r="D310" s="843">
        <v>1</v>
      </c>
    </row>
    <row r="311" spans="1:4">
      <c r="A311" s="828" t="s">
        <v>906</v>
      </c>
      <c r="B311" s="841" t="s">
        <v>109</v>
      </c>
      <c r="C311" s="842" t="s">
        <v>56</v>
      </c>
      <c r="D311" s="843">
        <v>1.6</v>
      </c>
    </row>
    <row r="312" spans="1:4">
      <c r="A312" s="828" t="s">
        <v>906</v>
      </c>
      <c r="B312" s="841" t="s">
        <v>109</v>
      </c>
      <c r="C312" s="842" t="s">
        <v>65</v>
      </c>
      <c r="D312" s="843">
        <v>3</v>
      </c>
    </row>
    <row r="313" spans="1:4">
      <c r="A313" s="828" t="s">
        <v>906</v>
      </c>
      <c r="B313" s="841" t="s">
        <v>131</v>
      </c>
      <c r="C313" s="842" t="s">
        <v>56</v>
      </c>
      <c r="D313" s="843">
        <v>1.6</v>
      </c>
    </row>
    <row r="314" spans="1:4">
      <c r="A314" s="828" t="s">
        <v>906</v>
      </c>
      <c r="B314" s="841" t="s">
        <v>131</v>
      </c>
      <c r="C314" s="842" t="s">
        <v>65</v>
      </c>
      <c r="D314" s="843">
        <v>3</v>
      </c>
    </row>
    <row r="315" spans="1:4">
      <c r="A315" s="828" t="s">
        <v>906</v>
      </c>
      <c r="B315" s="841" t="s">
        <v>138</v>
      </c>
      <c r="C315" s="842" t="s">
        <v>52</v>
      </c>
      <c r="D315" s="843">
        <v>1</v>
      </c>
    </row>
    <row r="316" spans="1:4">
      <c r="A316" s="828" t="s">
        <v>906</v>
      </c>
      <c r="B316" s="841" t="s">
        <v>138</v>
      </c>
      <c r="C316" s="842" t="s">
        <v>56</v>
      </c>
      <c r="D316" s="843">
        <v>2.2000000000000002</v>
      </c>
    </row>
    <row r="317" spans="1:4">
      <c r="A317" s="828" t="s">
        <v>906</v>
      </c>
      <c r="B317" s="841" t="s">
        <v>138</v>
      </c>
      <c r="C317" s="842" t="s">
        <v>65</v>
      </c>
      <c r="D317" s="843">
        <v>4</v>
      </c>
    </row>
    <row r="318" spans="1:4">
      <c r="A318" s="828" t="s">
        <v>906</v>
      </c>
      <c r="B318" s="841" t="s">
        <v>987</v>
      </c>
      <c r="C318" s="842" t="s">
        <v>70</v>
      </c>
      <c r="D318" s="843">
        <v>1.8</v>
      </c>
    </row>
    <row r="319" spans="1:4">
      <c r="A319" s="828" t="s">
        <v>906</v>
      </c>
      <c r="B319" s="841" t="s">
        <v>987</v>
      </c>
      <c r="C319" s="842" t="s">
        <v>52</v>
      </c>
      <c r="D319" s="843">
        <v>1</v>
      </c>
    </row>
    <row r="320" spans="1:4">
      <c r="A320" s="828" t="s">
        <v>906</v>
      </c>
      <c r="B320" s="841" t="s">
        <v>987</v>
      </c>
      <c r="C320" s="842" t="s">
        <v>51</v>
      </c>
      <c r="D320" s="843">
        <v>1.19</v>
      </c>
    </row>
    <row r="321" spans="1:4">
      <c r="A321" s="828" t="s">
        <v>906</v>
      </c>
      <c r="B321" s="841" t="s">
        <v>987</v>
      </c>
      <c r="C321" s="842" t="s">
        <v>56</v>
      </c>
      <c r="D321" s="843">
        <v>1.78</v>
      </c>
    </row>
    <row r="322" spans="1:4">
      <c r="A322" s="828" t="s">
        <v>906</v>
      </c>
      <c r="B322" s="841" t="s">
        <v>987</v>
      </c>
      <c r="C322" s="842" t="s">
        <v>58</v>
      </c>
      <c r="D322" s="843">
        <v>3.37</v>
      </c>
    </row>
    <row r="323" spans="1:4">
      <c r="A323" s="828" t="s">
        <v>906</v>
      </c>
      <c r="B323" s="841" t="s">
        <v>987</v>
      </c>
      <c r="C323" s="842" t="s">
        <v>68</v>
      </c>
      <c r="D323" s="843">
        <v>3</v>
      </c>
    </row>
    <row r="324" spans="1:4">
      <c r="A324" s="828" t="s">
        <v>906</v>
      </c>
      <c r="B324" s="841" t="s">
        <v>987</v>
      </c>
      <c r="C324" s="842" t="s">
        <v>69</v>
      </c>
      <c r="D324" s="843">
        <v>1.9</v>
      </c>
    </row>
    <row r="325" spans="1:4">
      <c r="A325" s="828" t="s">
        <v>906</v>
      </c>
      <c r="B325" s="841" t="s">
        <v>1014</v>
      </c>
      <c r="C325" s="842" t="s">
        <v>52</v>
      </c>
      <c r="D325" s="843">
        <v>1</v>
      </c>
    </row>
    <row r="326" spans="1:4">
      <c r="A326" s="828" t="s">
        <v>906</v>
      </c>
      <c r="B326" s="841" t="s">
        <v>1014</v>
      </c>
      <c r="C326" s="842" t="s">
        <v>51</v>
      </c>
      <c r="D326" s="843">
        <v>1.48</v>
      </c>
    </row>
    <row r="327" spans="1:4">
      <c r="A327" s="828" t="s">
        <v>906</v>
      </c>
      <c r="B327" s="841" t="s">
        <v>108</v>
      </c>
      <c r="C327" s="842" t="s">
        <v>56</v>
      </c>
      <c r="D327" s="843">
        <v>1.6</v>
      </c>
    </row>
    <row r="328" spans="1:4">
      <c r="A328" s="828" t="s">
        <v>906</v>
      </c>
      <c r="B328" s="841" t="s">
        <v>108</v>
      </c>
      <c r="C328" s="842" t="s">
        <v>65</v>
      </c>
      <c r="D328" s="843">
        <v>3</v>
      </c>
    </row>
    <row r="329" spans="1:4">
      <c r="A329" s="828" t="s">
        <v>906</v>
      </c>
      <c r="B329" s="841" t="s">
        <v>967</v>
      </c>
      <c r="C329" s="842" t="s">
        <v>52</v>
      </c>
      <c r="D329" s="843">
        <v>1</v>
      </c>
    </row>
    <row r="330" spans="1:4">
      <c r="A330" s="828" t="s">
        <v>906</v>
      </c>
      <c r="B330" s="841" t="s">
        <v>967</v>
      </c>
      <c r="C330" s="842" t="s">
        <v>51</v>
      </c>
      <c r="D330" s="843">
        <v>1.34</v>
      </c>
    </row>
    <row r="331" spans="1:4">
      <c r="A331" s="828" t="s">
        <v>906</v>
      </c>
      <c r="B331" s="841" t="s">
        <v>967</v>
      </c>
      <c r="C331" s="842" t="s">
        <v>56</v>
      </c>
      <c r="D331" s="843">
        <v>1.67</v>
      </c>
    </row>
    <row r="332" spans="1:4">
      <c r="A332" s="828" t="s">
        <v>906</v>
      </c>
      <c r="B332" s="841" t="s">
        <v>140</v>
      </c>
      <c r="C332" s="842" t="s">
        <v>52</v>
      </c>
      <c r="D332" s="843">
        <v>1</v>
      </c>
    </row>
    <row r="333" spans="1:4">
      <c r="A333" s="828" t="s">
        <v>906</v>
      </c>
      <c r="B333" s="841" t="s">
        <v>516</v>
      </c>
      <c r="C333" s="842" t="s">
        <v>52</v>
      </c>
      <c r="D333" s="843">
        <v>1</v>
      </c>
    </row>
    <row r="334" spans="1:4">
      <c r="A334" s="828" t="s">
        <v>906</v>
      </c>
      <c r="B334" s="841" t="s">
        <v>516</v>
      </c>
      <c r="C334" s="842" t="s">
        <v>51</v>
      </c>
      <c r="D334" s="843">
        <v>1.0900000000000001</v>
      </c>
    </row>
    <row r="335" spans="1:4">
      <c r="A335" s="828" t="s">
        <v>906</v>
      </c>
      <c r="B335" s="841" t="s">
        <v>144</v>
      </c>
      <c r="C335" s="842" t="s">
        <v>52</v>
      </c>
      <c r="D335" s="843">
        <v>1</v>
      </c>
    </row>
    <row r="336" spans="1:4">
      <c r="A336" s="828" t="s">
        <v>906</v>
      </c>
      <c r="B336" s="841" t="s">
        <v>144</v>
      </c>
      <c r="C336" s="842" t="s">
        <v>51</v>
      </c>
      <c r="D336" s="843">
        <v>1.1299999999999999</v>
      </c>
    </row>
    <row r="337" spans="1:4">
      <c r="A337" s="828" t="s">
        <v>906</v>
      </c>
      <c r="B337" s="841" t="s">
        <v>144</v>
      </c>
      <c r="C337" s="842" t="s">
        <v>120</v>
      </c>
      <c r="D337" s="843">
        <v>2.09</v>
      </c>
    </row>
    <row r="338" spans="1:4">
      <c r="A338" s="828" t="s">
        <v>906</v>
      </c>
      <c r="B338" s="841" t="s">
        <v>144</v>
      </c>
      <c r="C338" s="842" t="s">
        <v>120</v>
      </c>
      <c r="D338" s="843">
        <v>4</v>
      </c>
    </row>
    <row r="339" spans="1:4">
      <c r="A339" s="828" t="s">
        <v>906</v>
      </c>
      <c r="B339" s="841" t="s">
        <v>119</v>
      </c>
      <c r="C339" s="842" t="s">
        <v>52</v>
      </c>
      <c r="D339" s="843">
        <v>1</v>
      </c>
    </row>
    <row r="340" spans="1:4">
      <c r="A340" s="828" t="s">
        <v>906</v>
      </c>
      <c r="B340" s="841" t="s">
        <v>119</v>
      </c>
      <c r="C340" s="842" t="s">
        <v>51</v>
      </c>
      <c r="D340" s="843">
        <v>1.1299999999999999</v>
      </c>
    </row>
    <row r="341" spans="1:4">
      <c r="A341" s="828" t="s">
        <v>906</v>
      </c>
      <c r="B341" s="841" t="s">
        <v>119</v>
      </c>
      <c r="C341" s="842" t="s">
        <v>120</v>
      </c>
      <c r="D341" s="843">
        <v>2.09</v>
      </c>
    </row>
    <row r="342" spans="1:4">
      <c r="A342" s="828" t="s">
        <v>906</v>
      </c>
      <c r="B342" s="841" t="s">
        <v>119</v>
      </c>
      <c r="C342" s="842" t="s">
        <v>120</v>
      </c>
      <c r="D342" s="843">
        <v>4</v>
      </c>
    </row>
    <row r="343" spans="1:4">
      <c r="A343" s="828" t="s">
        <v>906</v>
      </c>
      <c r="B343" s="841" t="s">
        <v>16</v>
      </c>
      <c r="C343" s="842" t="s">
        <v>52</v>
      </c>
      <c r="D343" s="843">
        <v>1</v>
      </c>
    </row>
    <row r="344" spans="1:4">
      <c r="A344" s="828" t="s">
        <v>906</v>
      </c>
      <c r="B344" s="841" t="s">
        <v>16</v>
      </c>
      <c r="C344" s="842" t="s">
        <v>51</v>
      </c>
      <c r="D344" s="843">
        <v>1.1299999999999999</v>
      </c>
    </row>
    <row r="345" spans="1:4">
      <c r="A345" s="828" t="s">
        <v>906</v>
      </c>
      <c r="B345" s="841" t="s">
        <v>16</v>
      </c>
      <c r="C345" s="842" t="s">
        <v>120</v>
      </c>
      <c r="D345" s="843">
        <v>2.09</v>
      </c>
    </row>
    <row r="346" spans="1:4">
      <c r="A346" s="828" t="s">
        <v>906</v>
      </c>
      <c r="B346" s="841" t="s">
        <v>22</v>
      </c>
      <c r="C346" s="842" t="s">
        <v>52</v>
      </c>
      <c r="D346" s="843">
        <v>1</v>
      </c>
    </row>
    <row r="347" spans="1:4">
      <c r="A347" s="828" t="s">
        <v>906</v>
      </c>
      <c r="B347" s="841" t="s">
        <v>22</v>
      </c>
      <c r="C347" s="842" t="s">
        <v>51</v>
      </c>
      <c r="D347" s="843">
        <v>1.1299999999999999</v>
      </c>
    </row>
    <row r="348" spans="1:4">
      <c r="A348" s="828" t="s">
        <v>906</v>
      </c>
      <c r="B348" s="841" t="s">
        <v>22</v>
      </c>
      <c r="C348" s="842" t="s">
        <v>120</v>
      </c>
      <c r="D348" s="843">
        <v>2.09</v>
      </c>
    </row>
    <row r="349" spans="1:4">
      <c r="A349" s="828" t="s">
        <v>906</v>
      </c>
      <c r="B349" s="841" t="s">
        <v>22</v>
      </c>
      <c r="C349" s="842" t="s">
        <v>120</v>
      </c>
      <c r="D349" s="843">
        <v>4</v>
      </c>
    </row>
    <row r="350" spans="1:4">
      <c r="A350" s="828" t="s">
        <v>906</v>
      </c>
      <c r="B350" s="841" t="s">
        <v>127</v>
      </c>
      <c r="C350" s="842" t="s">
        <v>52</v>
      </c>
      <c r="D350" s="843">
        <v>1</v>
      </c>
    </row>
    <row r="351" spans="1:4">
      <c r="A351" s="828" t="s">
        <v>906</v>
      </c>
      <c r="B351" s="841" t="s">
        <v>127</v>
      </c>
      <c r="C351" s="842" t="s">
        <v>51</v>
      </c>
      <c r="D351" s="843">
        <v>1.1299999999999999</v>
      </c>
    </row>
    <row r="352" spans="1:4">
      <c r="A352" s="828" t="s">
        <v>906</v>
      </c>
      <c r="B352" s="841" t="s">
        <v>127</v>
      </c>
      <c r="C352" s="842" t="s">
        <v>120</v>
      </c>
      <c r="D352" s="843">
        <v>2.09</v>
      </c>
    </row>
    <row r="353" spans="1:4">
      <c r="A353" s="828" t="s">
        <v>906</v>
      </c>
      <c r="B353" s="841" t="s">
        <v>127</v>
      </c>
      <c r="C353" s="842" t="s">
        <v>120</v>
      </c>
      <c r="D353" s="843">
        <v>4</v>
      </c>
    </row>
    <row r="354" spans="1:4">
      <c r="A354" s="828" t="s">
        <v>906</v>
      </c>
      <c r="B354" s="841" t="s">
        <v>998</v>
      </c>
      <c r="C354" s="842" t="s">
        <v>52</v>
      </c>
      <c r="D354" s="843">
        <v>1</v>
      </c>
    </row>
    <row r="355" spans="1:4">
      <c r="A355" s="828" t="s">
        <v>906</v>
      </c>
      <c r="B355" s="841" t="s">
        <v>998</v>
      </c>
      <c r="C355" s="842" t="s">
        <v>51</v>
      </c>
      <c r="D355" s="843">
        <v>1.1299999999999999</v>
      </c>
    </row>
    <row r="356" spans="1:4">
      <c r="A356" s="828" t="s">
        <v>906</v>
      </c>
      <c r="B356" s="841" t="s">
        <v>998</v>
      </c>
      <c r="C356" s="842" t="s">
        <v>120</v>
      </c>
      <c r="D356" s="843">
        <v>2.09</v>
      </c>
    </row>
    <row r="357" spans="1:4">
      <c r="A357" s="828" t="s">
        <v>906</v>
      </c>
      <c r="B357" s="841" t="s">
        <v>998</v>
      </c>
      <c r="C357" s="842" t="s">
        <v>120</v>
      </c>
      <c r="D357" s="843">
        <v>4</v>
      </c>
    </row>
    <row r="358" spans="1:4">
      <c r="A358" s="828" t="s">
        <v>906</v>
      </c>
      <c r="B358" s="841" t="s">
        <v>999</v>
      </c>
      <c r="C358" s="842" t="s">
        <v>52</v>
      </c>
      <c r="D358" s="843">
        <v>1</v>
      </c>
    </row>
    <row r="359" spans="1:4">
      <c r="A359" s="828" t="s">
        <v>906</v>
      </c>
      <c r="B359" s="841" t="s">
        <v>999</v>
      </c>
      <c r="C359" s="842" t="s">
        <v>51</v>
      </c>
      <c r="D359" s="843">
        <v>1.1299999999999999</v>
      </c>
    </row>
    <row r="360" spans="1:4">
      <c r="A360" s="828" t="s">
        <v>906</v>
      </c>
      <c r="B360" s="841" t="s">
        <v>999</v>
      </c>
      <c r="C360" s="842" t="s">
        <v>120</v>
      </c>
      <c r="D360" s="843">
        <v>2.09</v>
      </c>
    </row>
    <row r="361" spans="1:4">
      <c r="A361" s="828" t="s">
        <v>906</v>
      </c>
      <c r="B361" s="841" t="s">
        <v>997</v>
      </c>
      <c r="C361" s="842" t="s">
        <v>52</v>
      </c>
      <c r="D361" s="843">
        <v>1</v>
      </c>
    </row>
    <row r="362" spans="1:4">
      <c r="A362" s="828" t="s">
        <v>906</v>
      </c>
      <c r="B362" s="841" t="s">
        <v>997</v>
      </c>
      <c r="C362" s="842" t="s">
        <v>51</v>
      </c>
      <c r="D362" s="843">
        <v>1.1299999999999999</v>
      </c>
    </row>
    <row r="363" spans="1:4">
      <c r="A363" s="828" t="s">
        <v>906</v>
      </c>
      <c r="B363" s="841" t="s">
        <v>997</v>
      </c>
      <c r="C363" s="842" t="s">
        <v>120</v>
      </c>
      <c r="D363" s="843">
        <v>2.09</v>
      </c>
    </row>
    <row r="364" spans="1:4">
      <c r="A364" s="828" t="s">
        <v>906</v>
      </c>
      <c r="B364" s="841" t="s">
        <v>143</v>
      </c>
      <c r="C364" s="842" t="s">
        <v>52</v>
      </c>
      <c r="D364" s="843">
        <v>1</v>
      </c>
    </row>
    <row r="365" spans="1:4">
      <c r="A365" s="828" t="s">
        <v>906</v>
      </c>
      <c r="B365" s="841" t="s">
        <v>143</v>
      </c>
      <c r="C365" s="842" t="s">
        <v>51</v>
      </c>
      <c r="D365" s="843">
        <v>1.1299999999999999</v>
      </c>
    </row>
    <row r="366" spans="1:4">
      <c r="A366" s="828" t="s">
        <v>906</v>
      </c>
      <c r="B366" s="841" t="s">
        <v>143</v>
      </c>
      <c r="C366" s="842" t="s">
        <v>120</v>
      </c>
      <c r="D366" s="843">
        <v>2.09</v>
      </c>
    </row>
    <row r="367" spans="1:4">
      <c r="A367" s="828" t="s">
        <v>906</v>
      </c>
      <c r="B367" s="841" t="s">
        <v>143</v>
      </c>
      <c r="C367" s="842" t="s">
        <v>120</v>
      </c>
      <c r="D367" s="843">
        <v>4</v>
      </c>
    </row>
    <row r="368" spans="1:4">
      <c r="A368" s="828" t="s">
        <v>906</v>
      </c>
      <c r="B368" s="841" t="s">
        <v>132</v>
      </c>
      <c r="C368" s="842" t="s">
        <v>52</v>
      </c>
      <c r="D368" s="843">
        <v>1</v>
      </c>
    </row>
    <row r="369" spans="1:4">
      <c r="A369" s="828" t="s">
        <v>906</v>
      </c>
      <c r="B369" s="841" t="s">
        <v>132</v>
      </c>
      <c r="C369" s="842" t="s">
        <v>51</v>
      </c>
      <c r="D369" s="843">
        <v>1.1299999999999999</v>
      </c>
    </row>
    <row r="370" spans="1:4">
      <c r="A370" s="828" t="s">
        <v>906</v>
      </c>
      <c r="B370" s="841" t="s">
        <v>132</v>
      </c>
      <c r="C370" s="842" t="s">
        <v>120</v>
      </c>
      <c r="D370" s="843">
        <v>2.09</v>
      </c>
    </row>
    <row r="371" spans="1:4">
      <c r="A371" s="828" t="s">
        <v>906</v>
      </c>
      <c r="B371" s="841" t="s">
        <v>132</v>
      </c>
      <c r="C371" s="842" t="s">
        <v>120</v>
      </c>
      <c r="D371" s="843">
        <v>4</v>
      </c>
    </row>
    <row r="372" spans="1:4">
      <c r="A372" s="828" t="s">
        <v>906</v>
      </c>
      <c r="B372" s="841" t="s">
        <v>518</v>
      </c>
      <c r="C372" s="842" t="s">
        <v>52</v>
      </c>
      <c r="D372" s="843">
        <v>1</v>
      </c>
    </row>
    <row r="373" spans="1:4">
      <c r="A373" s="828" t="s">
        <v>906</v>
      </c>
      <c r="B373" s="841" t="s">
        <v>1060</v>
      </c>
      <c r="C373" s="842" t="s">
        <v>68</v>
      </c>
      <c r="D373" s="843">
        <v>1.7</v>
      </c>
    </row>
    <row r="374" spans="1:4">
      <c r="A374" s="828" t="s">
        <v>906</v>
      </c>
      <c r="B374" s="841" t="s">
        <v>134</v>
      </c>
      <c r="C374" s="842" t="s">
        <v>68</v>
      </c>
      <c r="D374" s="843">
        <v>1.7</v>
      </c>
    </row>
    <row r="375" spans="1:4">
      <c r="A375" s="828" t="s">
        <v>906</v>
      </c>
      <c r="B375" s="841" t="s">
        <v>149</v>
      </c>
      <c r="C375" s="842" t="s">
        <v>52</v>
      </c>
      <c r="D375" s="843">
        <v>1</v>
      </c>
    </row>
    <row r="376" spans="1:4">
      <c r="A376" s="828" t="s">
        <v>906</v>
      </c>
      <c r="B376" s="841" t="s">
        <v>149</v>
      </c>
      <c r="C376" s="842" t="s">
        <v>68</v>
      </c>
      <c r="D376" s="843">
        <v>1.7</v>
      </c>
    </row>
    <row r="377" spans="1:4">
      <c r="A377" s="828" t="s">
        <v>906</v>
      </c>
      <c r="B377" s="841" t="s">
        <v>12</v>
      </c>
      <c r="C377" s="842" t="s">
        <v>52</v>
      </c>
      <c r="D377" s="843">
        <v>1</v>
      </c>
    </row>
    <row r="378" spans="1:4">
      <c r="A378" s="828" t="s">
        <v>906</v>
      </c>
      <c r="B378" s="841" t="s">
        <v>12</v>
      </c>
      <c r="C378" s="842" t="s">
        <v>68</v>
      </c>
      <c r="D378" s="843">
        <v>1.7</v>
      </c>
    </row>
    <row r="379" spans="1:4">
      <c r="A379" s="828" t="s">
        <v>906</v>
      </c>
      <c r="B379" s="841" t="s">
        <v>1003</v>
      </c>
      <c r="C379" s="842" t="s">
        <v>52</v>
      </c>
      <c r="D379" s="843">
        <v>1</v>
      </c>
    </row>
    <row r="380" spans="1:4">
      <c r="A380" s="828" t="s">
        <v>906</v>
      </c>
      <c r="B380" s="841" t="s">
        <v>1003</v>
      </c>
      <c r="C380" s="842" t="s">
        <v>51</v>
      </c>
      <c r="D380" s="843">
        <v>1.1100000000000001</v>
      </c>
    </row>
    <row r="381" spans="1:4">
      <c r="A381" s="828" t="s">
        <v>906</v>
      </c>
      <c r="B381" s="841" t="s">
        <v>1009</v>
      </c>
      <c r="C381" s="842" t="s">
        <v>70</v>
      </c>
      <c r="D381" s="843">
        <v>1.3</v>
      </c>
    </row>
    <row r="382" spans="1:4">
      <c r="A382" s="828" t="s">
        <v>906</v>
      </c>
      <c r="B382" s="841" t="s">
        <v>114</v>
      </c>
      <c r="C382" s="842" t="s">
        <v>52</v>
      </c>
      <c r="D382" s="843">
        <v>1</v>
      </c>
    </row>
    <row r="383" spans="1:4">
      <c r="A383" s="828" t="s">
        <v>906</v>
      </c>
      <c r="B383" s="841" t="s">
        <v>1176</v>
      </c>
      <c r="C383" s="842" t="s">
        <v>70</v>
      </c>
      <c r="D383" s="843">
        <v>1.3</v>
      </c>
    </row>
    <row r="384" spans="1:4">
      <c r="A384" s="828" t="s">
        <v>906</v>
      </c>
      <c r="B384" s="841" t="s">
        <v>1176</v>
      </c>
      <c r="C384" s="842" t="s">
        <v>52</v>
      </c>
      <c r="D384" s="843">
        <v>1</v>
      </c>
    </row>
    <row r="385" spans="1:4">
      <c r="A385" s="828" t="s">
        <v>906</v>
      </c>
      <c r="B385" s="841" t="s">
        <v>116</v>
      </c>
      <c r="C385" s="842" t="s">
        <v>52</v>
      </c>
      <c r="D385" s="843">
        <v>1</v>
      </c>
    </row>
    <row r="386" spans="1:4">
      <c r="A386" s="828" t="s">
        <v>906</v>
      </c>
      <c r="B386" s="841" t="s">
        <v>1050</v>
      </c>
      <c r="C386" s="842" t="s">
        <v>52</v>
      </c>
      <c r="D386" s="843">
        <v>1</v>
      </c>
    </row>
    <row r="387" spans="1:4">
      <c r="A387" s="828" t="s">
        <v>906</v>
      </c>
      <c r="B387" s="841" t="s">
        <v>1050</v>
      </c>
      <c r="C387" s="842" t="s">
        <v>51</v>
      </c>
      <c r="D387" s="843">
        <v>1.07</v>
      </c>
    </row>
    <row r="388" spans="1:4">
      <c r="A388" s="828" t="s">
        <v>906</v>
      </c>
      <c r="B388" s="841" t="s">
        <v>513</v>
      </c>
      <c r="C388" s="842" t="s">
        <v>52</v>
      </c>
      <c r="D388" s="843">
        <v>1</v>
      </c>
    </row>
    <row r="389" spans="1:4">
      <c r="A389" s="828" t="s">
        <v>906</v>
      </c>
      <c r="B389" s="841" t="s">
        <v>513</v>
      </c>
      <c r="C389" s="842" t="s">
        <v>51</v>
      </c>
      <c r="D389" s="843">
        <v>1.05</v>
      </c>
    </row>
    <row r="390" spans="1:4">
      <c r="A390" s="828" t="s">
        <v>906</v>
      </c>
      <c r="B390" s="841" t="s">
        <v>1010</v>
      </c>
      <c r="C390" s="842" t="s">
        <v>52</v>
      </c>
      <c r="D390" s="843">
        <v>1</v>
      </c>
    </row>
    <row r="391" spans="1:4">
      <c r="A391" s="828" t="s">
        <v>906</v>
      </c>
      <c r="B391" s="841" t="s">
        <v>1010</v>
      </c>
      <c r="C391" s="842" t="s">
        <v>70</v>
      </c>
      <c r="D391" s="843">
        <v>1.3</v>
      </c>
    </row>
    <row r="392" spans="1:4">
      <c r="A392" s="828" t="s">
        <v>906</v>
      </c>
      <c r="B392" s="841" t="s">
        <v>18</v>
      </c>
      <c r="C392" s="842" t="s">
        <v>52</v>
      </c>
      <c r="D392" s="843">
        <v>1</v>
      </c>
    </row>
    <row r="393" spans="1:4">
      <c r="A393" s="828" t="s">
        <v>906</v>
      </c>
      <c r="B393" s="841" t="s">
        <v>18</v>
      </c>
      <c r="C393" s="842" t="s">
        <v>51</v>
      </c>
      <c r="D393" s="843">
        <v>1.22</v>
      </c>
    </row>
    <row r="394" spans="1:4">
      <c r="A394" s="828" t="s">
        <v>906</v>
      </c>
      <c r="B394" s="841" t="s">
        <v>18</v>
      </c>
      <c r="C394" s="842" t="s">
        <v>56</v>
      </c>
      <c r="D394" s="843">
        <v>3.04</v>
      </c>
    </row>
    <row r="395" spans="1:4">
      <c r="A395" s="828" t="s">
        <v>906</v>
      </c>
      <c r="B395" s="841" t="s">
        <v>18</v>
      </c>
      <c r="C395" s="842" t="s">
        <v>59</v>
      </c>
      <c r="D395" s="843">
        <v>3</v>
      </c>
    </row>
    <row r="396" spans="1:4">
      <c r="A396" s="828" t="s">
        <v>906</v>
      </c>
      <c r="B396" s="841" t="s">
        <v>18</v>
      </c>
      <c r="C396" s="842" t="s">
        <v>58</v>
      </c>
      <c r="D396" s="843">
        <v>5.6</v>
      </c>
    </row>
    <row r="397" spans="1:4">
      <c r="A397" s="828" t="s">
        <v>906</v>
      </c>
      <c r="B397" s="841" t="s">
        <v>148</v>
      </c>
      <c r="C397" s="842" t="s">
        <v>52</v>
      </c>
      <c r="D397" s="843">
        <v>1</v>
      </c>
    </row>
    <row r="398" spans="1:4">
      <c r="A398" s="828" t="s">
        <v>906</v>
      </c>
      <c r="B398" s="841" t="s">
        <v>148</v>
      </c>
      <c r="C398" s="842" t="s">
        <v>51</v>
      </c>
      <c r="D398" s="843">
        <v>1.22</v>
      </c>
    </row>
    <row r="399" spans="1:4">
      <c r="A399" s="828" t="s">
        <v>906</v>
      </c>
      <c r="B399" s="841" t="s">
        <v>148</v>
      </c>
      <c r="C399" s="842" t="s">
        <v>56</v>
      </c>
      <c r="D399" s="843">
        <v>3.04</v>
      </c>
    </row>
    <row r="400" spans="1:4">
      <c r="A400" s="828" t="s">
        <v>906</v>
      </c>
      <c r="B400" s="841" t="s">
        <v>148</v>
      </c>
      <c r="C400" s="842" t="s">
        <v>59</v>
      </c>
      <c r="D400" s="843">
        <v>3</v>
      </c>
    </row>
    <row r="401" spans="1:4">
      <c r="A401" s="828" t="s">
        <v>906</v>
      </c>
      <c r="B401" s="841" t="s">
        <v>148</v>
      </c>
      <c r="C401" s="842" t="s">
        <v>58</v>
      </c>
      <c r="D401" s="843">
        <v>5.6</v>
      </c>
    </row>
    <row r="402" spans="1:4">
      <c r="A402" s="828" t="s">
        <v>906</v>
      </c>
      <c r="B402" s="841" t="s">
        <v>137</v>
      </c>
      <c r="C402" s="842" t="s">
        <v>52</v>
      </c>
      <c r="D402" s="843">
        <v>1</v>
      </c>
    </row>
    <row r="403" spans="1:4">
      <c r="A403" s="828" t="s">
        <v>906</v>
      </c>
      <c r="B403" s="841" t="s">
        <v>137</v>
      </c>
      <c r="C403" s="842" t="s">
        <v>51</v>
      </c>
      <c r="D403" s="843">
        <v>1.22</v>
      </c>
    </row>
    <row r="404" spans="1:4">
      <c r="A404" s="828" t="s">
        <v>906</v>
      </c>
      <c r="B404" s="841" t="s">
        <v>137</v>
      </c>
      <c r="C404" s="842" t="s">
        <v>56</v>
      </c>
      <c r="D404" s="843">
        <v>3.04</v>
      </c>
    </row>
    <row r="405" spans="1:4">
      <c r="A405" s="828" t="s">
        <v>906</v>
      </c>
      <c r="B405" s="841" t="s">
        <v>137</v>
      </c>
      <c r="C405" s="842" t="s">
        <v>59</v>
      </c>
      <c r="D405" s="843">
        <v>3</v>
      </c>
    </row>
    <row r="406" spans="1:4">
      <c r="A406" s="828" t="s">
        <v>906</v>
      </c>
      <c r="B406" s="841" t="s">
        <v>137</v>
      </c>
      <c r="C406" s="842" t="s">
        <v>58</v>
      </c>
      <c r="D406" s="843">
        <v>5.6</v>
      </c>
    </row>
    <row r="407" spans="1:4">
      <c r="A407" s="828" t="s">
        <v>906</v>
      </c>
      <c r="B407" s="841" t="s">
        <v>993</v>
      </c>
      <c r="C407" s="842" t="s">
        <v>52</v>
      </c>
      <c r="D407" s="843">
        <v>1</v>
      </c>
    </row>
    <row r="408" spans="1:4">
      <c r="A408" s="828" t="s">
        <v>906</v>
      </c>
      <c r="B408" s="841" t="s">
        <v>993</v>
      </c>
      <c r="C408" s="842" t="s">
        <v>51</v>
      </c>
      <c r="D408" s="843">
        <v>1.22</v>
      </c>
    </row>
    <row r="409" spans="1:4">
      <c r="A409" s="828" t="s">
        <v>906</v>
      </c>
      <c r="B409" s="841" t="s">
        <v>993</v>
      </c>
      <c r="C409" s="842" t="s">
        <v>56</v>
      </c>
      <c r="D409" s="843">
        <v>3.04</v>
      </c>
    </row>
    <row r="410" spans="1:4">
      <c r="A410" s="828" t="s">
        <v>906</v>
      </c>
      <c r="B410" s="841" t="s">
        <v>993</v>
      </c>
      <c r="C410" s="842" t="s">
        <v>59</v>
      </c>
      <c r="D410" s="843">
        <v>3</v>
      </c>
    </row>
    <row r="411" spans="1:4">
      <c r="A411" s="828" t="s">
        <v>906</v>
      </c>
      <c r="B411" s="841" t="s">
        <v>993</v>
      </c>
      <c r="C411" s="842" t="s">
        <v>58</v>
      </c>
      <c r="D411" s="843">
        <v>5.6</v>
      </c>
    </row>
    <row r="412" spans="1:4">
      <c r="A412" s="828" t="s">
        <v>906</v>
      </c>
      <c r="B412" s="841" t="s">
        <v>146</v>
      </c>
      <c r="C412" s="842" t="s">
        <v>52</v>
      </c>
      <c r="D412" s="843">
        <v>1</v>
      </c>
    </row>
    <row r="413" spans="1:4">
      <c r="A413" s="828" t="s">
        <v>906</v>
      </c>
      <c r="B413" s="841" t="s">
        <v>146</v>
      </c>
      <c r="C413" s="842" t="s">
        <v>51</v>
      </c>
      <c r="D413" s="843">
        <v>1.22</v>
      </c>
    </row>
    <row r="414" spans="1:4">
      <c r="A414" s="828" t="s">
        <v>906</v>
      </c>
      <c r="B414" s="841" t="s">
        <v>146</v>
      </c>
      <c r="C414" s="842" t="s">
        <v>56</v>
      </c>
      <c r="D414" s="843">
        <v>3.04</v>
      </c>
    </row>
    <row r="415" spans="1:4">
      <c r="A415" s="828" t="s">
        <v>906</v>
      </c>
      <c r="B415" s="841" t="s">
        <v>146</v>
      </c>
      <c r="C415" s="842" t="s">
        <v>59</v>
      </c>
      <c r="D415" s="843">
        <v>3</v>
      </c>
    </row>
    <row r="416" spans="1:4">
      <c r="A416" s="828" t="s">
        <v>906</v>
      </c>
      <c r="B416" s="841" t="s">
        <v>146</v>
      </c>
      <c r="C416" s="842" t="s">
        <v>58</v>
      </c>
      <c r="D416" s="843">
        <v>5.6</v>
      </c>
    </row>
    <row r="417" spans="1:4">
      <c r="A417" s="828" t="s">
        <v>906</v>
      </c>
      <c r="B417" s="841" t="s">
        <v>57</v>
      </c>
      <c r="C417" s="842" t="s">
        <v>52</v>
      </c>
      <c r="D417" s="843">
        <v>1</v>
      </c>
    </row>
    <row r="418" spans="1:4">
      <c r="A418" s="828" t="s">
        <v>906</v>
      </c>
      <c r="B418" s="841" t="s">
        <v>57</v>
      </c>
      <c r="C418" s="842" t="s">
        <v>51</v>
      </c>
      <c r="D418" s="843">
        <v>1.22</v>
      </c>
    </row>
    <row r="419" spans="1:4">
      <c r="A419" s="828" t="s">
        <v>906</v>
      </c>
      <c r="B419" s="841" t="s">
        <v>57</v>
      </c>
      <c r="C419" s="842" t="s">
        <v>56</v>
      </c>
      <c r="D419" s="843">
        <v>3.04</v>
      </c>
    </row>
    <row r="420" spans="1:4">
      <c r="A420" s="828" t="s">
        <v>906</v>
      </c>
      <c r="B420" s="841" t="s">
        <v>57</v>
      </c>
      <c r="C420" s="842" t="s">
        <v>59</v>
      </c>
      <c r="D420" s="843">
        <v>3</v>
      </c>
    </row>
    <row r="421" spans="1:4">
      <c r="A421" s="828" t="s">
        <v>906</v>
      </c>
      <c r="B421" s="841" t="s">
        <v>57</v>
      </c>
      <c r="C421" s="842" t="s">
        <v>58</v>
      </c>
      <c r="D421" s="843">
        <v>5.6</v>
      </c>
    </row>
    <row r="422" spans="1:4">
      <c r="A422" s="828" t="s">
        <v>906</v>
      </c>
      <c r="B422" s="841" t="s">
        <v>118</v>
      </c>
      <c r="C422" s="842" t="s">
        <v>68</v>
      </c>
      <c r="D422" s="843">
        <v>1.7</v>
      </c>
    </row>
    <row r="423" spans="1:4">
      <c r="A423" s="828" t="s">
        <v>906</v>
      </c>
      <c r="B423" s="841" t="s">
        <v>124</v>
      </c>
      <c r="C423" s="842" t="s">
        <v>68</v>
      </c>
      <c r="D423" s="843">
        <v>1.7</v>
      </c>
    </row>
    <row r="424" spans="1:4">
      <c r="A424" s="828" t="s">
        <v>906</v>
      </c>
      <c r="B424" s="841" t="s">
        <v>995</v>
      </c>
      <c r="C424" s="842" t="s">
        <v>52</v>
      </c>
      <c r="D424" s="843">
        <v>1</v>
      </c>
    </row>
    <row r="425" spans="1:4">
      <c r="A425" s="828" t="s">
        <v>906</v>
      </c>
      <c r="B425" s="841" t="s">
        <v>995</v>
      </c>
      <c r="C425" s="842" t="s">
        <v>51</v>
      </c>
      <c r="D425" s="843">
        <v>1.1499999999999999</v>
      </c>
    </row>
    <row r="426" spans="1:4">
      <c r="A426" s="828" t="s">
        <v>906</v>
      </c>
      <c r="B426" s="841" t="s">
        <v>995</v>
      </c>
      <c r="C426" s="842" t="s">
        <v>58</v>
      </c>
      <c r="D426" s="843">
        <v>2.65</v>
      </c>
    </row>
    <row r="427" spans="1:4">
      <c r="A427" s="828" t="s">
        <v>906</v>
      </c>
      <c r="B427" s="841" t="s">
        <v>995</v>
      </c>
      <c r="C427" s="842" t="s">
        <v>66</v>
      </c>
      <c r="D427" s="843">
        <v>2.97</v>
      </c>
    </row>
    <row r="428" spans="1:4">
      <c r="A428" s="828" t="s">
        <v>906</v>
      </c>
      <c r="B428" s="841" t="s">
        <v>151</v>
      </c>
      <c r="C428" s="842" t="s">
        <v>68</v>
      </c>
      <c r="D428" s="843">
        <v>1.7</v>
      </c>
    </row>
    <row r="429" spans="1:4">
      <c r="A429" s="828" t="s">
        <v>906</v>
      </c>
      <c r="B429" s="841" t="s">
        <v>9</v>
      </c>
      <c r="C429" s="842" t="s">
        <v>64</v>
      </c>
      <c r="D429" s="843">
        <v>1.35</v>
      </c>
    </row>
    <row r="430" spans="1:4">
      <c r="A430" s="828" t="s">
        <v>906</v>
      </c>
      <c r="B430" s="841" t="s">
        <v>9</v>
      </c>
      <c r="C430" s="842" t="s">
        <v>51</v>
      </c>
      <c r="D430" s="843">
        <v>1.34</v>
      </c>
    </row>
    <row r="431" spans="1:4">
      <c r="A431" s="828" t="s">
        <v>906</v>
      </c>
      <c r="B431" s="841" t="s">
        <v>9</v>
      </c>
      <c r="C431" s="842" t="s">
        <v>58</v>
      </c>
      <c r="D431" s="843">
        <v>3.8</v>
      </c>
    </row>
    <row r="432" spans="1:4">
      <c r="A432" s="828" t="s">
        <v>906</v>
      </c>
      <c r="B432" s="841" t="s">
        <v>9</v>
      </c>
      <c r="C432" s="842" t="s">
        <v>63</v>
      </c>
      <c r="D432" s="843">
        <v>1.35</v>
      </c>
    </row>
    <row r="433" spans="1:4">
      <c r="A433" s="828" t="s">
        <v>906</v>
      </c>
      <c r="B433" s="841" t="s">
        <v>988</v>
      </c>
      <c r="C433" s="842" t="s">
        <v>64</v>
      </c>
      <c r="D433" s="843">
        <v>1.45</v>
      </c>
    </row>
    <row r="434" spans="1:4">
      <c r="A434" s="828" t="s">
        <v>906</v>
      </c>
      <c r="B434" s="841" t="s">
        <v>988</v>
      </c>
      <c r="C434" s="842" t="s">
        <v>81</v>
      </c>
      <c r="D434" s="843">
        <v>1.5</v>
      </c>
    </row>
    <row r="435" spans="1:4">
      <c r="A435" s="828" t="s">
        <v>906</v>
      </c>
      <c r="B435" s="841" t="s">
        <v>988</v>
      </c>
      <c r="C435" s="842" t="s">
        <v>58</v>
      </c>
      <c r="D435" s="843">
        <v>1.97</v>
      </c>
    </row>
    <row r="436" spans="1:4">
      <c r="A436" s="828" t="s">
        <v>906</v>
      </c>
      <c r="B436" s="841" t="s">
        <v>988</v>
      </c>
      <c r="C436" s="842" t="s">
        <v>63</v>
      </c>
      <c r="D436" s="843">
        <v>1.35</v>
      </c>
    </row>
    <row r="437" spans="1:4">
      <c r="A437" s="828" t="s">
        <v>906</v>
      </c>
      <c r="B437" s="841" t="s">
        <v>988</v>
      </c>
      <c r="C437" s="842" t="s">
        <v>80</v>
      </c>
      <c r="D437" s="843">
        <v>1.97</v>
      </c>
    </row>
    <row r="438" spans="1:4">
      <c r="A438" s="828" t="s">
        <v>906</v>
      </c>
      <c r="B438" s="841" t="s">
        <v>965</v>
      </c>
      <c r="C438" s="842" t="s">
        <v>53</v>
      </c>
      <c r="D438" s="843">
        <v>1.17</v>
      </c>
    </row>
    <row r="439" spans="1:4">
      <c r="A439" s="828" t="s">
        <v>906</v>
      </c>
      <c r="B439" s="841" t="s">
        <v>82</v>
      </c>
      <c r="C439" s="842" t="s">
        <v>64</v>
      </c>
      <c r="D439" s="843">
        <v>1.65</v>
      </c>
    </row>
    <row r="440" spans="1:4">
      <c r="A440" s="828" t="s">
        <v>906</v>
      </c>
      <c r="B440" s="841" t="s">
        <v>1033</v>
      </c>
      <c r="C440" s="842" t="s">
        <v>56</v>
      </c>
      <c r="D440" s="843">
        <v>1.29</v>
      </c>
    </row>
    <row r="441" spans="1:4">
      <c r="A441" s="828" t="s">
        <v>906</v>
      </c>
      <c r="B441" s="841" t="s">
        <v>1029</v>
      </c>
      <c r="C441" s="842" t="s">
        <v>56</v>
      </c>
      <c r="D441" s="843">
        <v>1.29</v>
      </c>
    </row>
    <row r="442" spans="1:4">
      <c r="A442" s="828" t="s">
        <v>906</v>
      </c>
      <c r="B442" s="841" t="s">
        <v>129</v>
      </c>
      <c r="C442" s="842" t="s">
        <v>63</v>
      </c>
      <c r="D442" s="843">
        <v>1.22</v>
      </c>
    </row>
    <row r="443" spans="1:4">
      <c r="A443" s="828" t="s">
        <v>906</v>
      </c>
      <c r="B443" s="841" t="s">
        <v>129</v>
      </c>
      <c r="C443" s="842" t="s">
        <v>99</v>
      </c>
      <c r="D443" s="843">
        <v>1.1499999999999999</v>
      </c>
    </row>
    <row r="444" spans="1:4">
      <c r="A444" s="828" t="s">
        <v>906</v>
      </c>
      <c r="B444" s="841" t="s">
        <v>129</v>
      </c>
      <c r="C444" s="842" t="s">
        <v>56</v>
      </c>
      <c r="D444" s="843">
        <v>1.1499999999999999</v>
      </c>
    </row>
    <row r="445" spans="1:4">
      <c r="A445" s="828" t="s">
        <v>906</v>
      </c>
      <c r="B445" s="841" t="s">
        <v>129</v>
      </c>
      <c r="C445" s="842" t="s">
        <v>51</v>
      </c>
      <c r="D445" s="843">
        <v>1.23</v>
      </c>
    </row>
    <row r="446" spans="1:4">
      <c r="A446" s="828" t="s">
        <v>906</v>
      </c>
      <c r="B446" s="841" t="s">
        <v>965</v>
      </c>
      <c r="C446" s="842" t="s">
        <v>68</v>
      </c>
      <c r="D446" s="843">
        <v>2.95</v>
      </c>
    </row>
    <row r="447" spans="1:4">
      <c r="A447" s="828" t="s">
        <v>906</v>
      </c>
      <c r="B447" s="841" t="s">
        <v>965</v>
      </c>
      <c r="C447" s="842" t="s">
        <v>64</v>
      </c>
      <c r="D447" s="843">
        <v>1.8</v>
      </c>
    </row>
    <row r="448" spans="1:4">
      <c r="A448" s="828" t="s">
        <v>906</v>
      </c>
      <c r="B448" s="841" t="s">
        <v>1139</v>
      </c>
      <c r="C448" s="842" t="s">
        <v>65</v>
      </c>
      <c r="D448" s="843">
        <v>2.5499999999999998</v>
      </c>
    </row>
    <row r="449" spans="1:4">
      <c r="A449" s="828" t="s">
        <v>906</v>
      </c>
      <c r="B449" s="841" t="s">
        <v>1139</v>
      </c>
      <c r="C449" s="842" t="s">
        <v>51</v>
      </c>
      <c r="D449" s="843">
        <v>1.2</v>
      </c>
    </row>
    <row r="450" spans="1:4">
      <c r="A450" s="828" t="s">
        <v>906</v>
      </c>
      <c r="B450" s="841" t="s">
        <v>1139</v>
      </c>
      <c r="C450" s="842" t="s">
        <v>56</v>
      </c>
      <c r="D450" s="843">
        <v>1.4</v>
      </c>
    </row>
    <row r="451" spans="1:4">
      <c r="A451" s="828" t="s">
        <v>906</v>
      </c>
      <c r="B451" s="841" t="s">
        <v>20</v>
      </c>
      <c r="C451" s="842" t="s">
        <v>56</v>
      </c>
      <c r="D451" s="843">
        <v>2.09</v>
      </c>
    </row>
    <row r="452" spans="1:4">
      <c r="A452" s="828" t="s">
        <v>906</v>
      </c>
      <c r="B452" s="841" t="s">
        <v>94</v>
      </c>
      <c r="C452" s="842" t="s">
        <v>64</v>
      </c>
      <c r="D452" s="843">
        <v>2.9</v>
      </c>
    </row>
    <row r="453" spans="1:4">
      <c r="A453" s="828" t="s">
        <v>906</v>
      </c>
      <c r="B453" s="841" t="s">
        <v>965</v>
      </c>
      <c r="C453" s="842" t="s">
        <v>55</v>
      </c>
      <c r="D453" s="843">
        <v>1.7</v>
      </c>
    </row>
    <row r="454" spans="1:4">
      <c r="A454" s="828" t="s">
        <v>906</v>
      </c>
      <c r="B454" s="841" t="s">
        <v>95</v>
      </c>
      <c r="C454" s="842" t="s">
        <v>56</v>
      </c>
      <c r="D454" s="843">
        <v>1.33</v>
      </c>
    </row>
    <row r="455" spans="1:4">
      <c r="A455" s="828" t="s">
        <v>906</v>
      </c>
      <c r="B455" s="841" t="s">
        <v>90</v>
      </c>
      <c r="C455" s="842" t="s">
        <v>81</v>
      </c>
      <c r="D455" s="843">
        <v>1.9</v>
      </c>
    </row>
    <row r="456" spans="1:4">
      <c r="A456" s="828" t="s">
        <v>906</v>
      </c>
      <c r="B456" s="841" t="s">
        <v>90</v>
      </c>
      <c r="C456" s="842" t="s">
        <v>80</v>
      </c>
      <c r="D456" s="843">
        <v>3.6</v>
      </c>
    </row>
    <row r="457" spans="1:4">
      <c r="A457" s="828" t="s">
        <v>906</v>
      </c>
      <c r="B457" s="841" t="s">
        <v>90</v>
      </c>
      <c r="C457" s="842" t="s">
        <v>65</v>
      </c>
      <c r="D457" s="843">
        <v>3.37</v>
      </c>
    </row>
    <row r="458" spans="1:4">
      <c r="A458" s="828" t="s">
        <v>906</v>
      </c>
      <c r="B458" s="841" t="s">
        <v>90</v>
      </c>
      <c r="C458" s="842" t="s">
        <v>64</v>
      </c>
      <c r="D458" s="843">
        <v>1.8</v>
      </c>
    </row>
    <row r="459" spans="1:4">
      <c r="A459" s="828" t="s">
        <v>906</v>
      </c>
      <c r="B459" s="841" t="s">
        <v>25</v>
      </c>
      <c r="C459" s="842" t="s">
        <v>56</v>
      </c>
      <c r="D459" s="843">
        <v>2.09</v>
      </c>
    </row>
    <row r="460" spans="1:4">
      <c r="A460" s="828" t="s">
        <v>906</v>
      </c>
      <c r="B460" s="841" t="s">
        <v>93</v>
      </c>
      <c r="C460" s="842" t="s">
        <v>64</v>
      </c>
      <c r="D460" s="843">
        <v>1.66</v>
      </c>
    </row>
    <row r="461" spans="1:4">
      <c r="A461" s="828" t="s">
        <v>906</v>
      </c>
      <c r="B461" s="841" t="s">
        <v>1031</v>
      </c>
      <c r="C461" s="842" t="s">
        <v>51</v>
      </c>
      <c r="D461" s="843">
        <v>1.1000000000000001</v>
      </c>
    </row>
    <row r="462" spans="1:4">
      <c r="A462" s="828" t="s">
        <v>906</v>
      </c>
      <c r="B462" s="841" t="s">
        <v>1067</v>
      </c>
      <c r="C462" s="842" t="s">
        <v>99</v>
      </c>
      <c r="D462" s="843">
        <v>1.4</v>
      </c>
    </row>
    <row r="463" spans="1:4">
      <c r="A463" s="828" t="s">
        <v>906</v>
      </c>
      <c r="B463" s="841" t="s">
        <v>464</v>
      </c>
      <c r="C463" s="842" t="s">
        <v>52</v>
      </c>
      <c r="D463" s="843">
        <v>1</v>
      </c>
    </row>
    <row r="464" spans="1:4">
      <c r="A464" s="828" t="s">
        <v>906</v>
      </c>
      <c r="B464" s="841" t="s">
        <v>96</v>
      </c>
      <c r="C464" s="842" t="s">
        <v>64</v>
      </c>
      <c r="D464" s="843">
        <v>1.6</v>
      </c>
    </row>
    <row r="465" spans="1:4">
      <c r="A465" s="828" t="s">
        <v>906</v>
      </c>
      <c r="B465" s="841" t="s">
        <v>96</v>
      </c>
      <c r="C465" s="842" t="s">
        <v>63</v>
      </c>
      <c r="D465" s="843">
        <v>1.38</v>
      </c>
    </row>
    <row r="466" spans="1:4">
      <c r="A466" s="828" t="s">
        <v>906</v>
      </c>
      <c r="B466" s="841" t="s">
        <v>1012</v>
      </c>
      <c r="C466" s="842" t="s">
        <v>99</v>
      </c>
      <c r="D466" s="843">
        <v>1.33</v>
      </c>
    </row>
    <row r="467" spans="1:4">
      <c r="A467" s="828" t="s">
        <v>906</v>
      </c>
      <c r="B467" s="841" t="s">
        <v>30</v>
      </c>
      <c r="C467" s="842" t="s">
        <v>56</v>
      </c>
      <c r="D467" s="843">
        <v>1.1000000000000001</v>
      </c>
    </row>
    <row r="468" spans="1:4">
      <c r="A468" s="828" t="s">
        <v>906</v>
      </c>
      <c r="B468" s="841" t="s">
        <v>1063</v>
      </c>
      <c r="C468" s="842" t="s">
        <v>63</v>
      </c>
      <c r="D468" s="843">
        <v>1.2</v>
      </c>
    </row>
    <row r="469" spans="1:4">
      <c r="A469" s="828" t="s">
        <v>906</v>
      </c>
      <c r="B469" s="841" t="s">
        <v>1063</v>
      </c>
      <c r="C469" s="842" t="s">
        <v>51</v>
      </c>
      <c r="D469" s="843">
        <v>1.2</v>
      </c>
    </row>
    <row r="470" spans="1:4">
      <c r="A470" s="828" t="s">
        <v>906</v>
      </c>
      <c r="B470" s="841" t="s">
        <v>1063</v>
      </c>
      <c r="C470" s="842" t="s">
        <v>99</v>
      </c>
      <c r="D470" s="843">
        <v>1.2</v>
      </c>
    </row>
    <row r="471" spans="1:4">
      <c r="A471" s="828" t="s">
        <v>906</v>
      </c>
      <c r="B471" s="841" t="s">
        <v>520</v>
      </c>
      <c r="C471" s="842" t="s">
        <v>56</v>
      </c>
      <c r="D471" s="843">
        <v>1.7</v>
      </c>
    </row>
    <row r="472" spans="1:4">
      <c r="A472" s="828" t="s">
        <v>906</v>
      </c>
      <c r="B472" s="841" t="s">
        <v>507</v>
      </c>
      <c r="C472" s="842" t="s">
        <v>64</v>
      </c>
      <c r="D472" s="843">
        <v>2</v>
      </c>
    </row>
    <row r="473" spans="1:4">
      <c r="A473" s="828" t="s">
        <v>906</v>
      </c>
      <c r="B473" s="841" t="s">
        <v>507</v>
      </c>
      <c r="C473" s="842" t="s">
        <v>80</v>
      </c>
      <c r="D473" s="843">
        <v>2.8</v>
      </c>
    </row>
    <row r="474" spans="1:4">
      <c r="A474" s="828" t="s">
        <v>906</v>
      </c>
      <c r="B474" s="841" t="s">
        <v>507</v>
      </c>
      <c r="C474" s="842" t="s">
        <v>70</v>
      </c>
      <c r="D474" s="843">
        <v>2.2000000000000002</v>
      </c>
    </row>
    <row r="475" spans="1:4">
      <c r="A475" s="828" t="s">
        <v>906</v>
      </c>
      <c r="B475" s="841" t="s">
        <v>507</v>
      </c>
      <c r="C475" s="842" t="s">
        <v>58</v>
      </c>
      <c r="D475" s="843">
        <v>3.18</v>
      </c>
    </row>
    <row r="476" spans="1:4">
      <c r="A476" s="828" t="s">
        <v>906</v>
      </c>
      <c r="B476" s="841" t="s">
        <v>1026</v>
      </c>
      <c r="C476" s="842" t="s">
        <v>58</v>
      </c>
      <c r="D476" s="843">
        <v>3.18</v>
      </c>
    </row>
    <row r="477" spans="1:4">
      <c r="A477" s="828" t="s">
        <v>906</v>
      </c>
      <c r="B477" s="841" t="s">
        <v>1026</v>
      </c>
      <c r="C477" s="842" t="s">
        <v>56</v>
      </c>
      <c r="D477" s="843">
        <v>1.4</v>
      </c>
    </row>
    <row r="478" spans="1:4">
      <c r="A478" s="828" t="s">
        <v>906</v>
      </c>
      <c r="B478" s="841" t="s">
        <v>1026</v>
      </c>
      <c r="C478" s="842" t="s">
        <v>51</v>
      </c>
      <c r="D478" s="843">
        <v>1.2</v>
      </c>
    </row>
    <row r="479" spans="1:4">
      <c r="A479" s="828" t="s">
        <v>906</v>
      </c>
      <c r="B479" s="841" t="s">
        <v>1026</v>
      </c>
      <c r="C479" s="842" t="s">
        <v>80</v>
      </c>
      <c r="D479" s="843">
        <v>2.8</v>
      </c>
    </row>
    <row r="480" spans="1:4">
      <c r="A480" s="828" t="s">
        <v>906</v>
      </c>
      <c r="B480" s="841" t="s">
        <v>1051</v>
      </c>
      <c r="C480" s="842" t="s">
        <v>80</v>
      </c>
      <c r="D480" s="843">
        <v>2.6</v>
      </c>
    </row>
    <row r="481" spans="1:4">
      <c r="A481" s="828" t="s">
        <v>906</v>
      </c>
      <c r="B481" s="841" t="s">
        <v>1051</v>
      </c>
      <c r="C481" s="842" t="s">
        <v>56</v>
      </c>
      <c r="D481" s="843">
        <v>1.3</v>
      </c>
    </row>
    <row r="482" spans="1:4">
      <c r="A482" s="828" t="s">
        <v>906</v>
      </c>
      <c r="B482" s="841" t="s">
        <v>1051</v>
      </c>
      <c r="C482" s="842" t="s">
        <v>58</v>
      </c>
      <c r="D482" s="843">
        <v>2.6</v>
      </c>
    </row>
    <row r="483" spans="1:4">
      <c r="A483" s="828" t="s">
        <v>906</v>
      </c>
      <c r="B483" s="841" t="s">
        <v>17</v>
      </c>
      <c r="C483" s="842" t="s">
        <v>64</v>
      </c>
      <c r="D483" s="843">
        <v>3</v>
      </c>
    </row>
    <row r="484" spans="1:4">
      <c r="A484" s="828" t="s">
        <v>906</v>
      </c>
      <c r="B484" s="841" t="s">
        <v>103</v>
      </c>
      <c r="C484" s="842" t="s">
        <v>64</v>
      </c>
      <c r="D484" s="843">
        <v>5</v>
      </c>
    </row>
    <row r="485" spans="1:4">
      <c r="A485" s="828" t="s">
        <v>906</v>
      </c>
      <c r="B485" s="841" t="s">
        <v>122</v>
      </c>
      <c r="C485" s="842" t="s">
        <v>63</v>
      </c>
      <c r="D485" s="843">
        <v>1.1299999999999999</v>
      </c>
    </row>
    <row r="486" spans="1:4">
      <c r="A486" s="828" t="s">
        <v>906</v>
      </c>
      <c r="B486" s="841" t="s">
        <v>19</v>
      </c>
      <c r="C486" s="842" t="s">
        <v>63</v>
      </c>
      <c r="D486" s="843">
        <v>1.1299999999999999</v>
      </c>
    </row>
    <row r="487" spans="1:4">
      <c r="A487" s="828" t="s">
        <v>906</v>
      </c>
      <c r="B487" s="841" t="s">
        <v>511</v>
      </c>
      <c r="C487" s="842" t="s">
        <v>51</v>
      </c>
      <c r="D487" s="843">
        <v>1.37</v>
      </c>
    </row>
    <row r="488" spans="1:4">
      <c r="A488" s="828" t="s">
        <v>906</v>
      </c>
      <c r="B488" s="841" t="s">
        <v>106</v>
      </c>
      <c r="C488" s="842" t="s">
        <v>64</v>
      </c>
      <c r="D488" s="843">
        <v>8</v>
      </c>
    </row>
    <row r="489" spans="1:4">
      <c r="A489" s="828" t="s">
        <v>906</v>
      </c>
      <c r="B489" s="841" t="s">
        <v>965</v>
      </c>
      <c r="C489" s="842" t="s">
        <v>61</v>
      </c>
      <c r="D489" s="843">
        <v>1.38</v>
      </c>
    </row>
    <row r="490" spans="1:4">
      <c r="A490" s="828" t="s">
        <v>906</v>
      </c>
      <c r="B490" s="841" t="s">
        <v>79</v>
      </c>
      <c r="C490" s="842" t="s">
        <v>64</v>
      </c>
      <c r="D490" s="843">
        <v>6.7</v>
      </c>
    </row>
    <row r="491" spans="1:4">
      <c r="A491" s="828" t="s">
        <v>906</v>
      </c>
      <c r="B491" s="841" t="s">
        <v>79</v>
      </c>
      <c r="C491" s="842" t="s">
        <v>56</v>
      </c>
      <c r="D491" s="843">
        <v>1.65</v>
      </c>
    </row>
    <row r="492" spans="1:4">
      <c r="A492" s="828" t="s">
        <v>906</v>
      </c>
      <c r="B492" s="841" t="s">
        <v>138</v>
      </c>
      <c r="C492" s="842" t="s">
        <v>70</v>
      </c>
      <c r="D492" s="843">
        <v>2.2000000000000002</v>
      </c>
    </row>
    <row r="493" spans="1:4">
      <c r="A493" s="828" t="s">
        <v>906</v>
      </c>
      <c r="B493" s="841" t="s">
        <v>987</v>
      </c>
      <c r="C493" s="842" t="s">
        <v>65</v>
      </c>
      <c r="D493" s="843">
        <v>3.37</v>
      </c>
    </row>
    <row r="494" spans="1:4">
      <c r="A494" s="828" t="s">
        <v>906</v>
      </c>
      <c r="B494" s="841" t="s">
        <v>987</v>
      </c>
      <c r="C494" s="842" t="s">
        <v>80</v>
      </c>
      <c r="D494" s="843">
        <v>3.6</v>
      </c>
    </row>
    <row r="495" spans="1:4">
      <c r="A495" s="828" t="s">
        <v>906</v>
      </c>
      <c r="B495" s="841" t="s">
        <v>987</v>
      </c>
      <c r="C495" s="842" t="s">
        <v>81</v>
      </c>
      <c r="D495" s="843">
        <v>1.9</v>
      </c>
    </row>
    <row r="496" spans="1:4">
      <c r="A496" s="828" t="s">
        <v>906</v>
      </c>
      <c r="B496" s="841" t="s">
        <v>987</v>
      </c>
      <c r="C496" s="842" t="s">
        <v>64</v>
      </c>
      <c r="D496" s="843">
        <v>1.8</v>
      </c>
    </row>
    <row r="497" spans="1:4">
      <c r="A497" s="828" t="s">
        <v>906</v>
      </c>
      <c r="B497" s="841" t="s">
        <v>108</v>
      </c>
      <c r="C497" s="842" t="s">
        <v>64</v>
      </c>
      <c r="D497" s="843">
        <v>1.6</v>
      </c>
    </row>
    <row r="498" spans="1:4">
      <c r="A498" s="828" t="s">
        <v>906</v>
      </c>
      <c r="B498" s="841" t="s">
        <v>108</v>
      </c>
      <c r="C498" s="842" t="s">
        <v>80</v>
      </c>
      <c r="D498" s="843">
        <v>3.48</v>
      </c>
    </row>
    <row r="499" spans="1:4">
      <c r="A499" s="828" t="s">
        <v>906</v>
      </c>
      <c r="B499" s="841" t="s">
        <v>108</v>
      </c>
      <c r="C499" s="842" t="s">
        <v>51</v>
      </c>
      <c r="D499" s="843">
        <v>1.2</v>
      </c>
    </row>
    <row r="500" spans="1:4">
      <c r="A500" s="828" t="s">
        <v>906</v>
      </c>
      <c r="B500" s="841" t="s">
        <v>126</v>
      </c>
      <c r="C500" s="842" t="s">
        <v>51</v>
      </c>
      <c r="D500" s="843">
        <v>1.2</v>
      </c>
    </row>
    <row r="501" spans="1:4">
      <c r="A501" s="828" t="s">
        <v>906</v>
      </c>
      <c r="B501" s="841" t="s">
        <v>126</v>
      </c>
      <c r="C501" s="842" t="s">
        <v>99</v>
      </c>
      <c r="D501" s="843">
        <v>1.2</v>
      </c>
    </row>
    <row r="502" spans="1:4">
      <c r="A502" s="828" t="s">
        <v>906</v>
      </c>
      <c r="B502" s="841" t="s">
        <v>126</v>
      </c>
      <c r="C502" s="842" t="s">
        <v>56</v>
      </c>
      <c r="D502" s="843">
        <v>1.2</v>
      </c>
    </row>
    <row r="503" spans="1:4">
      <c r="A503" s="828" t="s">
        <v>906</v>
      </c>
      <c r="B503" s="841" t="s">
        <v>126</v>
      </c>
      <c r="C503" s="842" t="s">
        <v>63</v>
      </c>
      <c r="D503" s="843">
        <v>1.44</v>
      </c>
    </row>
    <row r="504" spans="1:4">
      <c r="A504" s="828" t="s">
        <v>906</v>
      </c>
      <c r="B504" s="841" t="s">
        <v>107</v>
      </c>
      <c r="C504" s="842" t="s">
        <v>51</v>
      </c>
      <c r="D504" s="843">
        <v>1.6</v>
      </c>
    </row>
    <row r="505" spans="1:4">
      <c r="A505" s="828" t="s">
        <v>906</v>
      </c>
      <c r="B505" s="841" t="s">
        <v>107</v>
      </c>
      <c r="C505" s="842" t="s">
        <v>56</v>
      </c>
      <c r="D505" s="843">
        <v>1.6</v>
      </c>
    </row>
    <row r="506" spans="1:4">
      <c r="A506" s="828" t="s">
        <v>906</v>
      </c>
      <c r="B506" s="841" t="s">
        <v>110</v>
      </c>
      <c r="C506" s="842" t="s">
        <v>56</v>
      </c>
      <c r="D506" s="843">
        <v>1.67</v>
      </c>
    </row>
    <row r="507" spans="1:4">
      <c r="A507" s="828" t="s">
        <v>906</v>
      </c>
      <c r="B507" s="841" t="s">
        <v>111</v>
      </c>
      <c r="C507" s="842" t="s">
        <v>51</v>
      </c>
      <c r="D507" s="843">
        <v>1.28</v>
      </c>
    </row>
    <row r="508" spans="1:4">
      <c r="A508" s="828" t="s">
        <v>906</v>
      </c>
      <c r="B508" s="841" t="s">
        <v>132</v>
      </c>
      <c r="C508" s="842" t="s">
        <v>64</v>
      </c>
      <c r="D508" s="843">
        <v>3.86</v>
      </c>
    </row>
    <row r="509" spans="1:4">
      <c r="A509" s="828" t="s">
        <v>906</v>
      </c>
      <c r="B509" s="841" t="s">
        <v>132</v>
      </c>
      <c r="C509" s="842" t="s">
        <v>56</v>
      </c>
      <c r="D509" s="843">
        <v>1.5</v>
      </c>
    </row>
    <row r="510" spans="1:4">
      <c r="A510" s="828" t="s">
        <v>906</v>
      </c>
      <c r="B510" s="841" t="s">
        <v>112</v>
      </c>
      <c r="C510" s="842" t="s">
        <v>65</v>
      </c>
      <c r="D510" s="843">
        <v>1.25</v>
      </c>
    </row>
    <row r="511" spans="1:4">
      <c r="A511" s="828" t="s">
        <v>906</v>
      </c>
      <c r="B511" s="841" t="s">
        <v>112</v>
      </c>
      <c r="C511" s="842" t="s">
        <v>51</v>
      </c>
      <c r="D511" s="843">
        <v>0.92</v>
      </c>
    </row>
    <row r="512" spans="1:4">
      <c r="A512" s="828" t="s">
        <v>906</v>
      </c>
      <c r="B512" s="841" t="s">
        <v>965</v>
      </c>
      <c r="C512" s="842" t="s">
        <v>84</v>
      </c>
      <c r="D512" s="843">
        <v>2.6</v>
      </c>
    </row>
    <row r="513" spans="1:4">
      <c r="A513" s="828" t="s">
        <v>906</v>
      </c>
      <c r="B513" s="841" t="s">
        <v>1053</v>
      </c>
      <c r="C513" s="842" t="s">
        <v>51</v>
      </c>
      <c r="D513" s="843">
        <v>1.1499999999999999</v>
      </c>
    </row>
    <row r="514" spans="1:4">
      <c r="A514" s="828" t="s">
        <v>906</v>
      </c>
      <c r="B514" s="841" t="s">
        <v>123</v>
      </c>
      <c r="C514" s="842" t="s">
        <v>56</v>
      </c>
      <c r="D514" s="843">
        <v>1.2</v>
      </c>
    </row>
    <row r="515" spans="1:4">
      <c r="A515" s="828" t="s">
        <v>906</v>
      </c>
      <c r="B515" s="841" t="s">
        <v>123</v>
      </c>
      <c r="C515" s="842" t="s">
        <v>99</v>
      </c>
      <c r="D515" s="843">
        <v>1.2</v>
      </c>
    </row>
    <row r="516" spans="1:4">
      <c r="A516" s="828" t="s">
        <v>906</v>
      </c>
      <c r="B516" s="841" t="s">
        <v>123</v>
      </c>
      <c r="C516" s="842" t="s">
        <v>51</v>
      </c>
      <c r="D516" s="843">
        <v>1.2</v>
      </c>
    </row>
    <row r="517" spans="1:4">
      <c r="A517" s="828" t="s">
        <v>906</v>
      </c>
      <c r="B517" s="841" t="s">
        <v>123</v>
      </c>
      <c r="C517" s="842" t="s">
        <v>63</v>
      </c>
      <c r="D517" s="843">
        <v>1.44</v>
      </c>
    </row>
    <row r="518" spans="1:4">
      <c r="A518" s="828" t="s">
        <v>906</v>
      </c>
      <c r="B518" s="841" t="s">
        <v>965</v>
      </c>
      <c r="C518" s="842" t="s">
        <v>83</v>
      </c>
      <c r="D518" s="843">
        <v>2.6</v>
      </c>
    </row>
    <row r="519" spans="1:4">
      <c r="A519" s="828" t="s">
        <v>906</v>
      </c>
      <c r="B519" s="841" t="s">
        <v>1066</v>
      </c>
      <c r="C519" s="842" t="s">
        <v>54</v>
      </c>
      <c r="D519" s="843">
        <v>1</v>
      </c>
    </row>
    <row r="520" spans="1:4">
      <c r="A520" s="828" t="s">
        <v>906</v>
      </c>
      <c r="B520" s="841" t="s">
        <v>1003</v>
      </c>
      <c r="C520" s="842" t="s">
        <v>56</v>
      </c>
      <c r="D520" s="843">
        <v>1.47</v>
      </c>
    </row>
    <row r="521" spans="1:4">
      <c r="A521" s="828" t="s">
        <v>906</v>
      </c>
      <c r="B521" s="841" t="s">
        <v>1038</v>
      </c>
      <c r="C521" s="842" t="s">
        <v>56</v>
      </c>
      <c r="D521" s="843">
        <v>1.43</v>
      </c>
    </row>
    <row r="522" spans="1:4">
      <c r="A522" s="828" t="s">
        <v>906</v>
      </c>
      <c r="B522" s="841" t="s">
        <v>1009</v>
      </c>
      <c r="C522" s="842" t="s">
        <v>56</v>
      </c>
      <c r="D522" s="843">
        <v>1.3</v>
      </c>
    </row>
    <row r="523" spans="1:4">
      <c r="A523" s="828" t="s">
        <v>906</v>
      </c>
      <c r="B523" s="841" t="s">
        <v>1009</v>
      </c>
      <c r="C523" s="842" t="s">
        <v>64</v>
      </c>
      <c r="D523" s="843">
        <v>1.38</v>
      </c>
    </row>
    <row r="524" spans="1:4">
      <c r="A524" s="828" t="s">
        <v>906</v>
      </c>
      <c r="B524" s="841" t="s">
        <v>1009</v>
      </c>
      <c r="C524" s="842" t="s">
        <v>51</v>
      </c>
      <c r="D524" s="843">
        <v>1.1000000000000001</v>
      </c>
    </row>
    <row r="525" spans="1:4">
      <c r="A525" s="828" t="s">
        <v>906</v>
      </c>
      <c r="B525" s="841" t="s">
        <v>1009</v>
      </c>
      <c r="C525" s="842" t="s">
        <v>58</v>
      </c>
      <c r="D525" s="843">
        <v>4</v>
      </c>
    </row>
    <row r="526" spans="1:4">
      <c r="A526" s="828" t="s">
        <v>906</v>
      </c>
      <c r="B526" s="841" t="s">
        <v>1009</v>
      </c>
      <c r="C526" s="842" t="s">
        <v>63</v>
      </c>
      <c r="D526" s="843">
        <v>1.2</v>
      </c>
    </row>
    <row r="527" spans="1:4">
      <c r="A527" s="828" t="s">
        <v>906</v>
      </c>
      <c r="B527" s="841" t="s">
        <v>1176</v>
      </c>
      <c r="C527" s="842" t="s">
        <v>56</v>
      </c>
      <c r="D527" s="843">
        <v>1.3</v>
      </c>
    </row>
    <row r="528" spans="1:4">
      <c r="A528" s="828" t="s">
        <v>906</v>
      </c>
      <c r="B528" s="841" t="s">
        <v>116</v>
      </c>
      <c r="C528" s="842" t="s">
        <v>51</v>
      </c>
      <c r="D528" s="843">
        <v>1.1100000000000001</v>
      </c>
    </row>
    <row r="529" spans="1:4">
      <c r="A529" s="828" t="s">
        <v>906</v>
      </c>
      <c r="B529" s="841" t="s">
        <v>1010</v>
      </c>
      <c r="C529" s="842" t="s">
        <v>56</v>
      </c>
      <c r="D529" s="843">
        <v>1.3</v>
      </c>
    </row>
    <row r="530" spans="1:4">
      <c r="A530" s="828" t="s">
        <v>906</v>
      </c>
      <c r="B530" s="841" t="s">
        <v>1010</v>
      </c>
      <c r="C530" s="842" t="s">
        <v>51</v>
      </c>
      <c r="D530" s="843">
        <v>1.1100000000000001</v>
      </c>
    </row>
    <row r="531" spans="1:4">
      <c r="A531" s="828" t="s">
        <v>906</v>
      </c>
      <c r="B531" s="841" t="s">
        <v>1035</v>
      </c>
      <c r="C531" s="842" t="s">
        <v>64</v>
      </c>
      <c r="D531" s="843">
        <v>1.28</v>
      </c>
    </row>
    <row r="532" spans="1:4">
      <c r="A532" s="828" t="s">
        <v>906</v>
      </c>
      <c r="B532" s="841" t="s">
        <v>1035</v>
      </c>
      <c r="C532" s="842" t="s">
        <v>56</v>
      </c>
      <c r="D532" s="843">
        <v>1.87</v>
      </c>
    </row>
    <row r="533" spans="1:4">
      <c r="A533" s="828" t="s">
        <v>906</v>
      </c>
      <c r="B533" s="841" t="s">
        <v>1035</v>
      </c>
      <c r="C533" s="842" t="s">
        <v>51</v>
      </c>
      <c r="D533" s="843">
        <v>1.54</v>
      </c>
    </row>
    <row r="534" spans="1:4">
      <c r="A534" s="828" t="s">
        <v>906</v>
      </c>
      <c r="B534" s="841" t="s">
        <v>1035</v>
      </c>
      <c r="C534" s="842" t="s">
        <v>63</v>
      </c>
      <c r="D534" s="843">
        <v>1.35</v>
      </c>
    </row>
    <row r="535" spans="1:4">
      <c r="A535" s="828" t="s">
        <v>906</v>
      </c>
      <c r="B535" s="841" t="s">
        <v>128</v>
      </c>
      <c r="C535" s="842" t="s">
        <v>51</v>
      </c>
      <c r="D535" s="843">
        <v>1.1499999999999999</v>
      </c>
    </row>
    <row r="536" spans="1:4">
      <c r="A536" s="828" t="s">
        <v>906</v>
      </c>
      <c r="B536" s="841" t="s">
        <v>1036</v>
      </c>
      <c r="C536" s="842" t="s">
        <v>56</v>
      </c>
      <c r="D536" s="843">
        <v>1.32</v>
      </c>
    </row>
    <row r="537" spans="1:4">
      <c r="A537" s="828" t="s">
        <v>906</v>
      </c>
      <c r="B537" s="841" t="s">
        <v>1036</v>
      </c>
      <c r="C537" s="842" t="s">
        <v>63</v>
      </c>
      <c r="D537" s="843">
        <v>1.32</v>
      </c>
    </row>
    <row r="538" spans="1:4">
      <c r="A538" s="828" t="s">
        <v>906</v>
      </c>
      <c r="B538" s="841" t="s">
        <v>1036</v>
      </c>
      <c r="C538" s="842" t="s">
        <v>64</v>
      </c>
      <c r="D538" s="843">
        <v>0.92</v>
      </c>
    </row>
    <row r="539" spans="1:4">
      <c r="A539" s="828" t="s">
        <v>906</v>
      </c>
      <c r="B539" s="841" t="s">
        <v>1036</v>
      </c>
      <c r="C539" s="842" t="s">
        <v>51</v>
      </c>
      <c r="D539" s="843">
        <v>1.26</v>
      </c>
    </row>
    <row r="540" spans="1:4">
      <c r="A540" s="828" t="s">
        <v>906</v>
      </c>
      <c r="B540" s="841" t="s">
        <v>29</v>
      </c>
      <c r="C540" s="842" t="s">
        <v>51</v>
      </c>
      <c r="D540" s="843">
        <v>1.4</v>
      </c>
    </row>
    <row r="541" spans="1:4">
      <c r="A541" s="828" t="s">
        <v>906</v>
      </c>
      <c r="B541" s="841" t="s">
        <v>125</v>
      </c>
      <c r="C541" s="842" t="s">
        <v>56</v>
      </c>
      <c r="D541" s="843">
        <v>1.3</v>
      </c>
    </row>
    <row r="542" spans="1:4">
      <c r="A542" s="828" t="s">
        <v>906</v>
      </c>
      <c r="B542" s="841" t="s">
        <v>1037</v>
      </c>
      <c r="C542" s="842" t="s">
        <v>63</v>
      </c>
      <c r="D542" s="843">
        <v>1.1299999999999999</v>
      </c>
    </row>
    <row r="543" spans="1:4">
      <c r="A543" s="828" t="s">
        <v>906</v>
      </c>
      <c r="B543" s="841" t="s">
        <v>995</v>
      </c>
      <c r="C543" s="842" t="s">
        <v>65</v>
      </c>
      <c r="D543" s="843">
        <v>2.65</v>
      </c>
    </row>
    <row r="544" spans="1:4">
      <c r="A544" s="828" t="s">
        <v>906</v>
      </c>
      <c r="B544" s="841" t="s">
        <v>995</v>
      </c>
      <c r="C544" s="842" t="s">
        <v>64</v>
      </c>
      <c r="D544" s="843">
        <v>2.97</v>
      </c>
    </row>
    <row r="545" spans="1:4">
      <c r="A545" s="828" t="s">
        <v>906</v>
      </c>
      <c r="B545" s="841" t="s">
        <v>67</v>
      </c>
      <c r="C545" s="842" t="s">
        <v>64</v>
      </c>
      <c r="D545" s="843">
        <v>4</v>
      </c>
    </row>
    <row r="546" spans="1:4">
      <c r="A546" s="828" t="s">
        <v>906</v>
      </c>
      <c r="B546" s="841" t="s">
        <v>1016</v>
      </c>
      <c r="C546" s="842" t="s">
        <v>54</v>
      </c>
      <c r="D546" s="843">
        <v>1</v>
      </c>
    </row>
    <row r="547" spans="1:4">
      <c r="A547" s="828" t="s">
        <v>906</v>
      </c>
      <c r="B547" s="841" t="s">
        <v>1016</v>
      </c>
      <c r="C547" s="842" t="s">
        <v>53</v>
      </c>
      <c r="D547" s="843">
        <v>1.1100000000000001</v>
      </c>
    </row>
    <row r="548" spans="1:4">
      <c r="A548" s="828" t="s">
        <v>906</v>
      </c>
      <c r="B548" s="841" t="s">
        <v>1016</v>
      </c>
      <c r="C548" s="842" t="s">
        <v>55</v>
      </c>
      <c r="D548" s="843">
        <v>1.4</v>
      </c>
    </row>
    <row r="549" spans="1:4">
      <c r="A549" s="828" t="s">
        <v>906</v>
      </c>
      <c r="B549" s="841" t="s">
        <v>988</v>
      </c>
      <c r="C549" s="842" t="s">
        <v>54</v>
      </c>
      <c r="D549" s="843">
        <v>1</v>
      </c>
    </row>
    <row r="550" spans="1:4">
      <c r="A550" s="828" t="s">
        <v>906</v>
      </c>
      <c r="B550" s="841" t="s">
        <v>988</v>
      </c>
      <c r="C550" s="842" t="s">
        <v>53</v>
      </c>
      <c r="D550" s="843">
        <v>1.08</v>
      </c>
    </row>
    <row r="551" spans="1:4">
      <c r="A551" s="828" t="s">
        <v>906</v>
      </c>
      <c r="B551" s="841" t="s">
        <v>71</v>
      </c>
      <c r="C551" s="842" t="s">
        <v>54</v>
      </c>
      <c r="D551" s="843">
        <v>1</v>
      </c>
    </row>
    <row r="552" spans="1:4">
      <c r="A552" s="828" t="s">
        <v>906</v>
      </c>
      <c r="B552" s="841" t="s">
        <v>989</v>
      </c>
      <c r="C552" s="842" t="s">
        <v>54</v>
      </c>
      <c r="D552" s="843">
        <v>1</v>
      </c>
    </row>
    <row r="553" spans="1:4">
      <c r="A553" s="828" t="s">
        <v>906</v>
      </c>
      <c r="B553" s="841" t="s">
        <v>989</v>
      </c>
      <c r="C553" s="842" t="s">
        <v>53</v>
      </c>
      <c r="D553" s="843">
        <v>1.06</v>
      </c>
    </row>
    <row r="554" spans="1:4">
      <c r="A554" s="828" t="s">
        <v>906</v>
      </c>
      <c r="B554" s="841" t="s">
        <v>989</v>
      </c>
      <c r="C554" s="842" t="s">
        <v>84</v>
      </c>
      <c r="D554" s="843">
        <v>2.5</v>
      </c>
    </row>
    <row r="555" spans="1:4">
      <c r="A555" s="828" t="s">
        <v>906</v>
      </c>
      <c r="B555" s="841" t="s">
        <v>991</v>
      </c>
      <c r="C555" s="842" t="s">
        <v>54</v>
      </c>
      <c r="D555" s="843">
        <v>1</v>
      </c>
    </row>
    <row r="556" spans="1:4">
      <c r="A556" s="828" t="s">
        <v>906</v>
      </c>
      <c r="B556" s="841" t="s">
        <v>991</v>
      </c>
      <c r="C556" s="842" t="s">
        <v>53</v>
      </c>
      <c r="D556" s="843">
        <v>1.06</v>
      </c>
    </row>
    <row r="557" spans="1:4">
      <c r="A557" s="828" t="s">
        <v>906</v>
      </c>
      <c r="B557" s="841" t="s">
        <v>991</v>
      </c>
      <c r="C557" s="842" t="s">
        <v>84</v>
      </c>
      <c r="D557" s="843">
        <v>2.5</v>
      </c>
    </row>
    <row r="558" spans="1:4">
      <c r="A558" s="828" t="s">
        <v>906</v>
      </c>
      <c r="B558" s="841" t="s">
        <v>1141</v>
      </c>
      <c r="C558" s="842" t="s">
        <v>54</v>
      </c>
      <c r="D558" s="843">
        <v>1</v>
      </c>
    </row>
    <row r="559" spans="1:4">
      <c r="A559" s="828" t="s">
        <v>906</v>
      </c>
      <c r="B559" s="841" t="s">
        <v>1141</v>
      </c>
      <c r="C559" s="842" t="s">
        <v>53</v>
      </c>
      <c r="D559" s="843">
        <v>1.1200000000000001</v>
      </c>
    </row>
    <row r="560" spans="1:4">
      <c r="A560" s="828" t="s">
        <v>906</v>
      </c>
      <c r="B560" s="841" t="s">
        <v>1141</v>
      </c>
      <c r="C560" s="842" t="s">
        <v>55</v>
      </c>
      <c r="D560" s="843">
        <v>1.19</v>
      </c>
    </row>
    <row r="561" spans="1:4">
      <c r="A561" s="828" t="s">
        <v>906</v>
      </c>
      <c r="B561" s="841" t="s">
        <v>82</v>
      </c>
      <c r="C561" s="842" t="s">
        <v>54</v>
      </c>
      <c r="D561" s="843">
        <v>1</v>
      </c>
    </row>
    <row r="562" spans="1:4">
      <c r="A562" s="828" t="s">
        <v>906</v>
      </c>
      <c r="B562" s="841" t="s">
        <v>82</v>
      </c>
      <c r="C562" s="842" t="s">
        <v>53</v>
      </c>
      <c r="D562" s="843">
        <v>1.17</v>
      </c>
    </row>
    <row r="563" spans="1:4">
      <c r="A563" s="828" t="s">
        <v>906</v>
      </c>
      <c r="B563" s="841" t="s">
        <v>82</v>
      </c>
      <c r="C563" s="842" t="s">
        <v>55</v>
      </c>
      <c r="D563" s="843">
        <v>1.46</v>
      </c>
    </row>
    <row r="564" spans="1:4">
      <c r="A564" s="828" t="s">
        <v>906</v>
      </c>
      <c r="B564" s="841" t="s">
        <v>1032</v>
      </c>
      <c r="C564" s="842" t="s">
        <v>54</v>
      </c>
      <c r="D564" s="843">
        <v>1</v>
      </c>
    </row>
    <row r="565" spans="1:4">
      <c r="A565" s="828" t="s">
        <v>906</v>
      </c>
      <c r="B565" s="841" t="s">
        <v>1032</v>
      </c>
      <c r="C565" s="842" t="s">
        <v>53</v>
      </c>
      <c r="D565" s="843">
        <v>1.1000000000000001</v>
      </c>
    </row>
    <row r="566" spans="1:4">
      <c r="A566" s="828" t="s">
        <v>906</v>
      </c>
      <c r="B566" s="841" t="s">
        <v>1032</v>
      </c>
      <c r="C566" s="842" t="s">
        <v>55</v>
      </c>
      <c r="D566" s="843">
        <v>1.29</v>
      </c>
    </row>
    <row r="567" spans="1:4">
      <c r="A567" s="828" t="s">
        <v>906</v>
      </c>
      <c r="B567" s="841" t="s">
        <v>1034</v>
      </c>
      <c r="C567" s="842" t="s">
        <v>54</v>
      </c>
      <c r="D567" s="843">
        <v>1</v>
      </c>
    </row>
    <row r="568" spans="1:4">
      <c r="A568" s="828" t="s">
        <v>906</v>
      </c>
      <c r="B568" s="841" t="s">
        <v>1034</v>
      </c>
      <c r="C568" s="842" t="s">
        <v>53</v>
      </c>
      <c r="D568" s="843">
        <v>1.1100000000000001</v>
      </c>
    </row>
    <row r="569" spans="1:4">
      <c r="A569" s="828" t="s">
        <v>906</v>
      </c>
      <c r="B569" s="841" t="s">
        <v>965</v>
      </c>
      <c r="C569" s="842" t="s">
        <v>54</v>
      </c>
      <c r="D569" s="843">
        <v>1</v>
      </c>
    </row>
  </sheetData>
  <pageMargins left="0.70866141732283472" right="0.70866141732283472" top="0.78740157480314965" bottom="0.78740157480314965" header="0.51181102362204722" footer="0.51181102362204722"/>
  <pageSetup paperSize="9" firstPageNumber="0" fitToHeight="0" orientation="portrait" horizontalDpi="300" verticalDpi="300" r:id="rId1"/>
  <headerFooter alignWithMargins="0">
    <oddHeader>&amp;C&amp;A</oddHeader>
    <oddFooter>&amp;L&amp;8&amp;F&amp;C
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T15"/>
  <sheetViews>
    <sheetView topLeftCell="H1" zoomScaleSheetLayoutView="100" workbookViewId="0">
      <selection activeCell="V10" sqref="V10"/>
    </sheetView>
  </sheetViews>
  <sheetFormatPr defaultColWidth="5.7109375" defaultRowHeight="19.899999999999999" customHeight="1"/>
  <cols>
    <col min="1" max="1" width="7.5703125" style="1" customWidth="1"/>
    <col min="2" max="2" width="30" style="31" customWidth="1"/>
    <col min="3" max="3" width="25.42578125" style="31" customWidth="1"/>
    <col min="4" max="4" width="13.85546875" style="32" customWidth="1"/>
    <col min="5" max="5" width="10.140625" style="32" customWidth="1"/>
    <col min="6" max="8" width="6.140625" style="32" customWidth="1"/>
    <col min="9" max="9" width="8.5703125" style="32" customWidth="1"/>
    <col min="10" max="10" width="8" style="32" customWidth="1"/>
    <col min="11" max="11" width="17.28515625" style="32" customWidth="1"/>
    <col min="12" max="12" width="14" style="32" customWidth="1"/>
    <col min="13" max="13" width="13.28515625" style="32" customWidth="1"/>
    <col min="14" max="14" width="9.28515625" style="32" customWidth="1"/>
    <col min="15" max="15" width="17.5703125" style="32" customWidth="1"/>
    <col min="16" max="16" width="15.140625" style="31" customWidth="1"/>
    <col min="17" max="18" width="13.28515625" style="31" customWidth="1"/>
    <col min="19" max="20" width="14.140625" style="31" customWidth="1"/>
    <col min="21" max="254" width="5.7109375" style="398" customWidth="1"/>
  </cols>
  <sheetData>
    <row r="1" spans="1:20" ht="23.45" customHeight="1">
      <c r="A1" s="33" t="s">
        <v>152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/>
      <c r="P1"/>
      <c r="S1" s="397" t="s">
        <v>875</v>
      </c>
      <c r="T1" s="397" t="s">
        <v>878</v>
      </c>
    </row>
    <row r="2" spans="1:20" ht="20.100000000000001" customHeight="1" thickBot="1">
      <c r="A2" s="329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/>
      <c r="P2"/>
      <c r="S2" s="331" t="s">
        <v>884</v>
      </c>
      <c r="T2" s="437" t="s">
        <v>1201</v>
      </c>
    </row>
    <row r="3" spans="1:20" ht="25.15" customHeight="1">
      <c r="A3" s="438"/>
      <c r="B3" s="1107"/>
      <c r="C3" s="1107"/>
      <c r="D3" s="1107"/>
      <c r="E3" s="1107"/>
      <c r="F3" s="1108" t="s">
        <v>153</v>
      </c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399"/>
      <c r="R3" s="399"/>
      <c r="S3" s="1103" t="s">
        <v>154</v>
      </c>
      <c r="T3" s="1105" t="s">
        <v>155</v>
      </c>
    </row>
    <row r="4" spans="1:20" s="379" customFormat="1" ht="69.75" customHeight="1" thickBot="1">
      <c r="A4" s="400" t="s">
        <v>876</v>
      </c>
      <c r="B4" s="401" t="s">
        <v>156</v>
      </c>
      <c r="C4" s="400" t="s">
        <v>157</v>
      </c>
      <c r="D4" s="402" t="s">
        <v>158</v>
      </c>
      <c r="E4" s="402" t="s">
        <v>159</v>
      </c>
      <c r="F4" s="403">
        <v>2011</v>
      </c>
      <c r="G4" s="403">
        <v>2012</v>
      </c>
      <c r="H4" s="403">
        <v>2013</v>
      </c>
      <c r="I4" s="402" t="s">
        <v>160</v>
      </c>
      <c r="J4" s="402" t="s">
        <v>161</v>
      </c>
      <c r="K4" s="402" t="s">
        <v>162</v>
      </c>
      <c r="L4" s="402" t="s">
        <v>163</v>
      </c>
      <c r="M4" s="402" t="s">
        <v>164</v>
      </c>
      <c r="N4" s="402" t="s">
        <v>165</v>
      </c>
      <c r="O4" s="402" t="s">
        <v>166</v>
      </c>
      <c r="P4" s="404" t="s">
        <v>167</v>
      </c>
      <c r="Q4" s="405" t="s">
        <v>168</v>
      </c>
      <c r="R4" s="405" t="s">
        <v>169</v>
      </c>
      <c r="S4" s="1104"/>
      <c r="T4" s="1106"/>
    </row>
    <row r="5" spans="1:20" s="415" customFormat="1" ht="42" customHeight="1">
      <c r="A5" s="230" t="s">
        <v>906</v>
      </c>
      <c r="B5" s="406" t="s">
        <v>170</v>
      </c>
      <c r="C5" s="407" t="s">
        <v>171</v>
      </c>
      <c r="D5" s="35" t="s">
        <v>172</v>
      </c>
      <c r="E5" s="408" t="s">
        <v>173</v>
      </c>
      <c r="F5" s="409" t="s">
        <v>879</v>
      </c>
      <c r="G5" s="409" t="s">
        <v>879</v>
      </c>
      <c r="H5" s="409" t="s">
        <v>879</v>
      </c>
      <c r="I5" s="409">
        <v>35</v>
      </c>
      <c r="J5" s="409">
        <v>35</v>
      </c>
      <c r="K5" s="409" t="s">
        <v>174</v>
      </c>
      <c r="L5" s="111" t="s">
        <v>175</v>
      </c>
      <c r="M5" s="111" t="s">
        <v>176</v>
      </c>
      <c r="N5" s="410" t="s">
        <v>944</v>
      </c>
      <c r="O5" s="411" t="s">
        <v>177</v>
      </c>
      <c r="P5" s="412" t="s">
        <v>904</v>
      </c>
      <c r="Q5" s="413" t="s">
        <v>1251</v>
      </c>
      <c r="R5" s="413" t="s">
        <v>1252</v>
      </c>
      <c r="S5" s="414">
        <f>Q5/I5</f>
        <v>0.94285714285714284</v>
      </c>
      <c r="T5" s="414">
        <f>179/195</f>
        <v>0.91794871794871791</v>
      </c>
    </row>
    <row r="6" spans="1:20" s="415" customFormat="1" ht="66.75" customHeight="1">
      <c r="A6" s="230" t="s">
        <v>906</v>
      </c>
      <c r="B6" s="416" t="s">
        <v>178</v>
      </c>
      <c r="C6" s="417" t="s">
        <v>179</v>
      </c>
      <c r="D6" s="418" t="s">
        <v>180</v>
      </c>
      <c r="E6" s="419" t="s">
        <v>181</v>
      </c>
      <c r="F6" s="418" t="s">
        <v>879</v>
      </c>
      <c r="G6" s="418" t="s">
        <v>879</v>
      </c>
      <c r="H6" s="418" t="s">
        <v>879</v>
      </c>
      <c r="I6" s="420">
        <v>30</v>
      </c>
      <c r="J6" s="421">
        <v>215</v>
      </c>
      <c r="K6" s="421" t="s">
        <v>182</v>
      </c>
      <c r="L6" s="421" t="s">
        <v>183</v>
      </c>
      <c r="M6" s="111" t="s">
        <v>176</v>
      </c>
      <c r="N6" s="407" t="s">
        <v>184</v>
      </c>
      <c r="O6" s="422" t="s">
        <v>185</v>
      </c>
      <c r="P6" s="412" t="s">
        <v>904</v>
      </c>
      <c r="Q6" s="413" t="s">
        <v>220</v>
      </c>
      <c r="R6" s="413" t="s">
        <v>220</v>
      </c>
      <c r="S6" s="414">
        <f>Q6/I6</f>
        <v>0</v>
      </c>
      <c r="T6" s="414">
        <v>0</v>
      </c>
    </row>
    <row r="7" spans="1:20" s="415" customFormat="1" ht="63.75" customHeight="1">
      <c r="A7" s="230" t="s">
        <v>906</v>
      </c>
      <c r="B7" s="423" t="s">
        <v>186</v>
      </c>
      <c r="C7" s="423" t="s">
        <v>187</v>
      </c>
      <c r="D7" s="424" t="s">
        <v>188</v>
      </c>
      <c r="E7" s="425" t="s">
        <v>189</v>
      </c>
      <c r="F7" s="421" t="s">
        <v>879</v>
      </c>
      <c r="G7" s="421" t="s">
        <v>879</v>
      </c>
      <c r="H7" s="421" t="s">
        <v>879</v>
      </c>
      <c r="I7" s="409">
        <v>30</v>
      </c>
      <c r="J7" s="409">
        <v>95</v>
      </c>
      <c r="K7" s="409" t="s">
        <v>190</v>
      </c>
      <c r="L7" s="422" t="s">
        <v>191</v>
      </c>
      <c r="M7" s="111" t="s">
        <v>176</v>
      </c>
      <c r="N7" s="407" t="s">
        <v>192</v>
      </c>
      <c r="O7" s="407" t="s">
        <v>193</v>
      </c>
      <c r="P7" s="426" t="s">
        <v>194</v>
      </c>
      <c r="Q7" s="413" t="s">
        <v>220</v>
      </c>
      <c r="R7" s="413" t="s">
        <v>220</v>
      </c>
      <c r="S7" s="414">
        <f>Q7/I7</f>
        <v>0</v>
      </c>
      <c r="T7" s="427">
        <v>0</v>
      </c>
    </row>
    <row r="8" spans="1:20" s="415" customFormat="1" ht="38.25" customHeight="1">
      <c r="A8" s="230" t="s">
        <v>906</v>
      </c>
      <c r="B8" s="423" t="s">
        <v>195</v>
      </c>
      <c r="C8" s="243" t="s">
        <v>196</v>
      </c>
      <c r="D8" s="428" t="s">
        <v>197</v>
      </c>
      <c r="E8" s="230" t="s">
        <v>198</v>
      </c>
      <c r="F8" s="409" t="s">
        <v>879</v>
      </c>
      <c r="G8" s="409" t="s">
        <v>879</v>
      </c>
      <c r="H8" s="409" t="s">
        <v>879</v>
      </c>
      <c r="I8" s="409">
        <v>20</v>
      </c>
      <c r="J8" s="409">
        <v>20</v>
      </c>
      <c r="K8" s="429" t="s">
        <v>199</v>
      </c>
      <c r="L8" s="407" t="s">
        <v>200</v>
      </c>
      <c r="M8" s="111" t="s">
        <v>176</v>
      </c>
      <c r="N8" s="407" t="s">
        <v>201</v>
      </c>
      <c r="O8" s="407" t="s">
        <v>185</v>
      </c>
      <c r="P8" s="426" t="s">
        <v>194</v>
      </c>
      <c r="Q8" s="413" t="s">
        <v>220</v>
      </c>
      <c r="R8" s="413" t="s">
        <v>220</v>
      </c>
      <c r="S8" s="414">
        <f>Q8/I8</f>
        <v>0</v>
      </c>
      <c r="T8" s="427">
        <v>0</v>
      </c>
    </row>
    <row r="9" spans="1:20" s="415" customFormat="1" ht="76.5" customHeight="1">
      <c r="A9" s="407" t="s">
        <v>906</v>
      </c>
      <c r="B9" s="428" t="s">
        <v>202</v>
      </c>
      <c r="C9" s="407" t="s">
        <v>203</v>
      </c>
      <c r="D9" s="407" t="s">
        <v>204</v>
      </c>
      <c r="E9" s="407" t="s">
        <v>205</v>
      </c>
      <c r="F9" s="67" t="s">
        <v>879</v>
      </c>
      <c r="G9" s="439" t="s">
        <v>944</v>
      </c>
      <c r="H9" s="439" t="s">
        <v>944</v>
      </c>
      <c r="I9" s="430">
        <v>35</v>
      </c>
      <c r="J9" s="430">
        <v>135</v>
      </c>
      <c r="K9" s="431" t="s">
        <v>206</v>
      </c>
      <c r="L9" s="432" t="s">
        <v>207</v>
      </c>
      <c r="M9" s="111" t="s">
        <v>176</v>
      </c>
      <c r="N9" s="407" t="s">
        <v>208</v>
      </c>
      <c r="O9" s="407" t="s">
        <v>209</v>
      </c>
      <c r="P9" s="426" t="s">
        <v>210</v>
      </c>
      <c r="Q9" s="434" t="s">
        <v>523</v>
      </c>
      <c r="R9" s="434" t="s">
        <v>523</v>
      </c>
      <c r="S9" s="427" t="s">
        <v>523</v>
      </c>
      <c r="T9" s="427" t="s">
        <v>523</v>
      </c>
    </row>
    <row r="10" spans="1:20" s="435" customFormat="1" ht="75.75" customHeight="1">
      <c r="A10" s="35" t="s">
        <v>906</v>
      </c>
      <c r="B10" s="428" t="s">
        <v>211</v>
      </c>
      <c r="C10" s="407" t="s">
        <v>212</v>
      </c>
      <c r="D10" s="35" t="s">
        <v>213</v>
      </c>
      <c r="E10" s="42" t="s">
        <v>214</v>
      </c>
      <c r="F10" s="440" t="s">
        <v>944</v>
      </c>
      <c r="G10" s="440" t="s">
        <v>944</v>
      </c>
      <c r="H10" s="407" t="s">
        <v>879</v>
      </c>
      <c r="I10" s="407" t="s">
        <v>215</v>
      </c>
      <c r="J10" s="407" t="s">
        <v>216</v>
      </c>
      <c r="K10" s="229" t="s">
        <v>217</v>
      </c>
      <c r="L10" s="433" t="s">
        <v>218</v>
      </c>
      <c r="M10" s="35" t="s">
        <v>176</v>
      </c>
      <c r="N10" s="35" t="s">
        <v>523</v>
      </c>
      <c r="O10" s="407" t="s">
        <v>219</v>
      </c>
      <c r="P10" s="426" t="s">
        <v>210</v>
      </c>
      <c r="Q10" s="434" t="s">
        <v>523</v>
      </c>
      <c r="R10" s="434" t="s">
        <v>523</v>
      </c>
      <c r="S10" s="427" t="s">
        <v>523</v>
      </c>
      <c r="T10" s="427" t="s">
        <v>523</v>
      </c>
    </row>
    <row r="14" spans="1:20" ht="19.899999999999999" customHeight="1">
      <c r="K14" s="1102"/>
      <c r="L14" s="1102"/>
    </row>
    <row r="15" spans="1:20" ht="19.899999999999999" customHeight="1">
      <c r="Q15" s="436"/>
    </row>
  </sheetData>
  <mergeCells count="6">
    <mergeCell ref="K14:L14"/>
    <mergeCell ref="S3:S4"/>
    <mergeCell ref="T3:T4"/>
    <mergeCell ref="B3:E3"/>
    <mergeCell ref="F3:H3"/>
    <mergeCell ref="I3:P3"/>
  </mergeCells>
  <phoneticPr fontId="40" type="noConversion"/>
  <pageMargins left="0.70866141732283472" right="0.70866141732283472" top="0.78740157480314965" bottom="0.78740157480314965" header="0.51181102362204722" footer="0.51181102362204722"/>
  <pageSetup paperSize="9" scale="50" firstPageNumber="0" fitToHeight="0" orientation="landscape" r:id="rId1"/>
  <headerFooter alignWithMargins="0">
    <oddHeader>&amp;C&amp;A</oddHeader>
    <oddFooter>&amp;L&amp;F&amp;C&amp;P/&amp;N</oddFooter>
  </headerFooter>
  <ignoredErrors>
    <ignoredError sqref="I10:J10 T2:T4 Q6:T8 Q5:T5 Q9:T1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zoomScaleSheetLayoutView="100" workbookViewId="0">
      <selection activeCell="F129" sqref="F129"/>
    </sheetView>
  </sheetViews>
  <sheetFormatPr defaultColWidth="11.42578125" defaultRowHeight="12.75"/>
  <cols>
    <col min="1" max="1" width="8.7109375" style="1" customWidth="1"/>
    <col min="2" max="2" width="27.42578125" style="1" customWidth="1"/>
    <col min="3" max="5" width="11.42578125" style="1" customWidth="1"/>
    <col min="6" max="6" width="8" style="1" customWidth="1"/>
    <col min="7" max="7" width="9.7109375" style="1" customWidth="1"/>
    <col min="8" max="8" width="10.42578125" style="1" customWidth="1"/>
    <col min="9" max="9" width="10.28515625" style="1" customWidth="1"/>
    <col min="10" max="10" width="12.140625" style="1" customWidth="1"/>
  </cols>
  <sheetData>
    <row r="1" spans="1:10" ht="15" customHeight="1" thickBot="1">
      <c r="A1" s="10" t="s">
        <v>221</v>
      </c>
      <c r="B1" s="10"/>
      <c r="C1" s="10"/>
      <c r="D1" s="10"/>
      <c r="E1" s="10"/>
      <c r="F1" s="10"/>
      <c r="G1" s="10"/>
      <c r="H1" s="441"/>
      <c r="I1" s="245" t="s">
        <v>1352</v>
      </c>
      <c r="J1" s="245" t="s">
        <v>878</v>
      </c>
    </row>
    <row r="2" spans="1:10" ht="16.5" thickBot="1">
      <c r="A2" s="14"/>
      <c r="B2" s="14"/>
      <c r="C2" s="14"/>
      <c r="D2" s="14"/>
      <c r="E2" s="14"/>
      <c r="F2" s="14"/>
      <c r="G2" s="14"/>
      <c r="H2" s="442"/>
      <c r="I2" s="443" t="s">
        <v>272</v>
      </c>
      <c r="J2" s="245"/>
    </row>
    <row r="3" spans="1:10" ht="13.35" customHeight="1" thickBot="1">
      <c r="A3" s="444"/>
      <c r="B3" s="1076" t="s">
        <v>946</v>
      </c>
      <c r="C3" s="1109" t="s">
        <v>222</v>
      </c>
      <c r="D3" s="1109"/>
      <c r="E3" s="1109"/>
      <c r="F3" s="1109"/>
      <c r="G3" s="1109" t="s">
        <v>223</v>
      </c>
      <c r="H3" s="1109"/>
      <c r="I3" s="1109"/>
      <c r="J3" s="1109"/>
    </row>
    <row r="4" spans="1:10" ht="13.35" customHeight="1" thickBot="1">
      <c r="A4" s="445"/>
      <c r="B4" s="1076"/>
      <c r="C4" s="1110" t="s">
        <v>224</v>
      </c>
      <c r="D4" s="1110"/>
      <c r="E4" s="1110"/>
      <c r="F4" s="446" t="s">
        <v>225</v>
      </c>
      <c r="G4" s="1109"/>
      <c r="H4" s="1109"/>
      <c r="I4" s="1109"/>
      <c r="J4" s="1109"/>
    </row>
    <row r="5" spans="1:10" ht="39" thickBot="1">
      <c r="A5" s="447" t="s">
        <v>876</v>
      </c>
      <c r="B5" s="1076"/>
      <c r="C5" s="448" t="s">
        <v>226</v>
      </c>
      <c r="D5" s="448" t="s">
        <v>227</v>
      </c>
      <c r="E5" s="448" t="s">
        <v>228</v>
      </c>
      <c r="F5" s="448" t="s">
        <v>225</v>
      </c>
      <c r="G5" s="448" t="s">
        <v>229</v>
      </c>
      <c r="H5" s="448" t="s">
        <v>230</v>
      </c>
      <c r="I5" s="448" t="s">
        <v>231</v>
      </c>
      <c r="J5" s="448" t="s">
        <v>232</v>
      </c>
    </row>
    <row r="6" spans="1:10" ht="20.25" customHeight="1">
      <c r="A6" s="334" t="s">
        <v>906</v>
      </c>
      <c r="B6" s="449" t="s">
        <v>233</v>
      </c>
      <c r="C6" s="450" t="s">
        <v>914</v>
      </c>
      <c r="D6" s="450" t="s">
        <v>914</v>
      </c>
      <c r="E6" s="450" t="s">
        <v>914</v>
      </c>
      <c r="F6" s="450" t="s">
        <v>454</v>
      </c>
      <c r="G6" s="450" t="s">
        <v>914</v>
      </c>
      <c r="H6" s="450" t="s">
        <v>914</v>
      </c>
      <c r="I6" s="450" t="s">
        <v>914</v>
      </c>
      <c r="J6" s="450" t="s">
        <v>914</v>
      </c>
    </row>
    <row r="7" spans="1:10" ht="20.25" customHeight="1">
      <c r="A7" s="334" t="s">
        <v>906</v>
      </c>
      <c r="B7" s="449" t="s">
        <v>234</v>
      </c>
      <c r="C7" s="450" t="s">
        <v>914</v>
      </c>
      <c r="D7" s="450" t="s">
        <v>454</v>
      </c>
      <c r="E7" s="450" t="s">
        <v>914</v>
      </c>
      <c r="F7" s="450" t="s">
        <v>914</v>
      </c>
      <c r="G7" s="450" t="s">
        <v>914</v>
      </c>
      <c r="H7" s="450" t="s">
        <v>914</v>
      </c>
      <c r="I7" s="450" t="s">
        <v>914</v>
      </c>
      <c r="J7" s="450" t="s">
        <v>914</v>
      </c>
    </row>
    <row r="8" spans="1:10" ht="20.25" customHeight="1">
      <c r="A8" s="334" t="s">
        <v>906</v>
      </c>
      <c r="B8" s="449" t="s">
        <v>235</v>
      </c>
      <c r="C8" s="450" t="s">
        <v>914</v>
      </c>
      <c r="D8" s="450" t="s">
        <v>914</v>
      </c>
      <c r="E8" s="450" t="s">
        <v>914</v>
      </c>
      <c r="F8" s="450" t="s">
        <v>914</v>
      </c>
      <c r="G8" s="450" t="s">
        <v>914</v>
      </c>
      <c r="H8" s="450" t="s">
        <v>914</v>
      </c>
      <c r="I8" s="450" t="s">
        <v>454</v>
      </c>
      <c r="J8" s="450" t="s">
        <v>914</v>
      </c>
    </row>
    <row r="9" spans="1:10" ht="20.25" customHeight="1">
      <c r="A9" s="334" t="s">
        <v>906</v>
      </c>
      <c r="B9" s="449" t="s">
        <v>236</v>
      </c>
      <c r="C9" s="450" t="s">
        <v>914</v>
      </c>
      <c r="D9" s="450" t="s">
        <v>454</v>
      </c>
      <c r="E9" s="450" t="s">
        <v>914</v>
      </c>
      <c r="F9" s="450" t="s">
        <v>914</v>
      </c>
      <c r="G9" s="450" t="s">
        <v>914</v>
      </c>
      <c r="H9" s="450" t="s">
        <v>914</v>
      </c>
      <c r="I9" s="450" t="s">
        <v>914</v>
      </c>
      <c r="J9" s="450" t="s">
        <v>914</v>
      </c>
    </row>
    <row r="10" spans="1:10" ht="20.25" customHeight="1">
      <c r="A10" s="334" t="s">
        <v>906</v>
      </c>
      <c r="B10" s="449" t="s">
        <v>237</v>
      </c>
      <c r="C10" s="450" t="s">
        <v>914</v>
      </c>
      <c r="D10" s="450" t="s">
        <v>914</v>
      </c>
      <c r="E10" s="450" t="s">
        <v>914</v>
      </c>
      <c r="F10" s="450" t="s">
        <v>914</v>
      </c>
      <c r="G10" s="450" t="s">
        <v>914</v>
      </c>
      <c r="H10" s="450" t="s">
        <v>914</v>
      </c>
      <c r="I10" s="450" t="s">
        <v>454</v>
      </c>
      <c r="J10" s="450" t="s">
        <v>914</v>
      </c>
    </row>
    <row r="11" spans="1:10" ht="20.25" customHeight="1">
      <c r="A11" s="334" t="s">
        <v>906</v>
      </c>
      <c r="B11" s="449" t="s">
        <v>238</v>
      </c>
      <c r="C11" s="450" t="s">
        <v>914</v>
      </c>
      <c r="D11" s="450" t="s">
        <v>454</v>
      </c>
      <c r="E11" s="450" t="s">
        <v>914</v>
      </c>
      <c r="F11" s="450" t="s">
        <v>914</v>
      </c>
      <c r="G11" s="450" t="s">
        <v>914</v>
      </c>
      <c r="H11" s="450" t="s">
        <v>914</v>
      </c>
      <c r="I11" s="450" t="s">
        <v>914</v>
      </c>
      <c r="J11" s="450" t="s">
        <v>914</v>
      </c>
    </row>
    <row r="12" spans="1:10" ht="20.25" customHeight="1">
      <c r="A12" s="334" t="s">
        <v>906</v>
      </c>
      <c r="B12" s="449" t="s">
        <v>239</v>
      </c>
      <c r="C12" s="450" t="s">
        <v>914</v>
      </c>
      <c r="D12" s="450" t="s">
        <v>454</v>
      </c>
      <c r="E12" s="450" t="s">
        <v>914</v>
      </c>
      <c r="F12" s="450" t="s">
        <v>914</v>
      </c>
      <c r="G12" s="450" t="s">
        <v>914</v>
      </c>
      <c r="H12" s="450" t="s">
        <v>914</v>
      </c>
      <c r="I12" s="450" t="s">
        <v>914</v>
      </c>
      <c r="J12" s="450" t="s">
        <v>914</v>
      </c>
    </row>
    <row r="13" spans="1:10" ht="20.25" customHeight="1">
      <c r="A13" s="334" t="s">
        <v>906</v>
      </c>
      <c r="B13" s="449" t="s">
        <v>240</v>
      </c>
      <c r="C13" s="450" t="s">
        <v>914</v>
      </c>
      <c r="D13" s="450" t="s">
        <v>454</v>
      </c>
      <c r="E13" s="450" t="s">
        <v>914</v>
      </c>
      <c r="F13" s="450" t="s">
        <v>454</v>
      </c>
      <c r="G13" s="450" t="s">
        <v>914</v>
      </c>
      <c r="H13" s="450" t="s">
        <v>914</v>
      </c>
      <c r="I13" s="450" t="s">
        <v>914</v>
      </c>
      <c r="J13" s="450" t="s">
        <v>914</v>
      </c>
    </row>
    <row r="14" spans="1:10" ht="20.25" customHeight="1">
      <c r="A14" s="334" t="s">
        <v>906</v>
      </c>
      <c r="B14" s="449" t="s">
        <v>241</v>
      </c>
      <c r="C14" s="450" t="s">
        <v>914</v>
      </c>
      <c r="D14" s="450" t="s">
        <v>454</v>
      </c>
      <c r="E14" s="450" t="s">
        <v>914</v>
      </c>
      <c r="F14" s="450" t="s">
        <v>914</v>
      </c>
      <c r="G14" s="450" t="s">
        <v>914</v>
      </c>
      <c r="H14" s="450" t="s">
        <v>914</v>
      </c>
      <c r="I14" s="450" t="s">
        <v>914</v>
      </c>
      <c r="J14" s="450" t="s">
        <v>914</v>
      </c>
    </row>
    <row r="15" spans="1:10" ht="20.25" customHeight="1">
      <c r="A15" s="334" t="s">
        <v>906</v>
      </c>
      <c r="B15" s="449" t="s">
        <v>242</v>
      </c>
      <c r="C15" s="450" t="s">
        <v>914</v>
      </c>
      <c r="D15" s="450" t="s">
        <v>914</v>
      </c>
      <c r="E15" s="450" t="s">
        <v>914</v>
      </c>
      <c r="F15" s="450" t="s">
        <v>914</v>
      </c>
      <c r="G15" s="450" t="s">
        <v>914</v>
      </c>
      <c r="H15" s="450" t="s">
        <v>454</v>
      </c>
      <c r="I15" s="450" t="s">
        <v>914</v>
      </c>
      <c r="J15" s="450" t="s">
        <v>914</v>
      </c>
    </row>
    <row r="16" spans="1:10" ht="20.25" customHeight="1">
      <c r="A16" s="334" t="s">
        <v>906</v>
      </c>
      <c r="B16" s="449" t="s">
        <v>243</v>
      </c>
      <c r="C16" s="450" t="s">
        <v>914</v>
      </c>
      <c r="D16" s="450" t="s">
        <v>454</v>
      </c>
      <c r="E16" s="450" t="s">
        <v>914</v>
      </c>
      <c r="F16" s="450" t="s">
        <v>914</v>
      </c>
      <c r="G16" s="450" t="s">
        <v>914</v>
      </c>
      <c r="H16" s="450" t="s">
        <v>914</v>
      </c>
      <c r="I16" s="450" t="s">
        <v>914</v>
      </c>
      <c r="J16" s="450" t="s">
        <v>914</v>
      </c>
    </row>
    <row r="17" spans="1:10" ht="20.25" customHeight="1">
      <c r="A17" s="334" t="s">
        <v>906</v>
      </c>
      <c r="B17" s="449" t="s">
        <v>244</v>
      </c>
      <c r="C17" s="450" t="s">
        <v>914</v>
      </c>
      <c r="D17" s="450" t="s">
        <v>454</v>
      </c>
      <c r="E17" s="450" t="s">
        <v>914</v>
      </c>
      <c r="F17" s="450" t="s">
        <v>914</v>
      </c>
      <c r="G17" s="450" t="s">
        <v>914</v>
      </c>
      <c r="H17" s="450" t="s">
        <v>454</v>
      </c>
      <c r="I17" s="450" t="s">
        <v>454</v>
      </c>
      <c r="J17" s="450" t="s">
        <v>914</v>
      </c>
    </row>
    <row r="18" spans="1:10" ht="20.25" customHeight="1">
      <c r="A18" s="334" t="s">
        <v>906</v>
      </c>
      <c r="B18" s="449" t="s">
        <v>245</v>
      </c>
      <c r="C18" s="450" t="s">
        <v>914</v>
      </c>
      <c r="D18" s="450" t="s">
        <v>914</v>
      </c>
      <c r="E18" s="450" t="s">
        <v>914</v>
      </c>
      <c r="F18" s="450" t="s">
        <v>914</v>
      </c>
      <c r="G18" s="450" t="s">
        <v>914</v>
      </c>
      <c r="H18" s="450" t="s">
        <v>454</v>
      </c>
      <c r="I18" s="450" t="s">
        <v>914</v>
      </c>
      <c r="J18" s="450" t="s">
        <v>914</v>
      </c>
    </row>
    <row r="19" spans="1:10" ht="20.25" customHeight="1">
      <c r="A19" s="334" t="s">
        <v>906</v>
      </c>
      <c r="B19" s="449" t="s">
        <v>244</v>
      </c>
      <c r="C19" s="450" t="s">
        <v>914</v>
      </c>
      <c r="D19" s="450" t="s">
        <v>914</v>
      </c>
      <c r="E19" s="450" t="s">
        <v>914</v>
      </c>
      <c r="F19" s="450" t="s">
        <v>914</v>
      </c>
      <c r="G19" s="450" t="s">
        <v>914</v>
      </c>
      <c r="H19" s="450" t="s">
        <v>454</v>
      </c>
      <c r="I19" s="450" t="s">
        <v>914</v>
      </c>
      <c r="J19" s="450" t="s">
        <v>914</v>
      </c>
    </row>
    <row r="20" spans="1:10" ht="20.25" customHeight="1">
      <c r="A20" s="334" t="s">
        <v>906</v>
      </c>
      <c r="B20" s="449" t="s">
        <v>246</v>
      </c>
      <c r="C20" s="450" t="s">
        <v>914</v>
      </c>
      <c r="D20" s="450" t="s">
        <v>454</v>
      </c>
      <c r="E20" s="450" t="s">
        <v>914</v>
      </c>
      <c r="F20" s="450" t="s">
        <v>454</v>
      </c>
      <c r="G20" s="450" t="s">
        <v>914</v>
      </c>
      <c r="H20" s="450" t="s">
        <v>914</v>
      </c>
      <c r="I20" s="450" t="s">
        <v>914</v>
      </c>
      <c r="J20" s="450" t="s">
        <v>914</v>
      </c>
    </row>
    <row r="21" spans="1:10" ht="20.25" customHeight="1">
      <c r="A21" s="334" t="s">
        <v>906</v>
      </c>
      <c r="B21" s="449" t="s">
        <v>247</v>
      </c>
      <c r="C21" s="450" t="s">
        <v>914</v>
      </c>
      <c r="D21" s="450" t="s">
        <v>454</v>
      </c>
      <c r="E21" s="450" t="s">
        <v>914</v>
      </c>
      <c r="F21" s="450" t="s">
        <v>914</v>
      </c>
      <c r="G21" s="450" t="s">
        <v>914</v>
      </c>
      <c r="H21" s="450" t="s">
        <v>914</v>
      </c>
      <c r="I21" s="450" t="s">
        <v>914</v>
      </c>
      <c r="J21" s="450" t="s">
        <v>914</v>
      </c>
    </row>
    <row r="22" spans="1:10" ht="20.25" customHeight="1">
      <c r="A22" s="334" t="s">
        <v>906</v>
      </c>
      <c r="B22" s="449" t="s">
        <v>248</v>
      </c>
      <c r="C22" s="450" t="s">
        <v>914</v>
      </c>
      <c r="D22" s="450" t="s">
        <v>454</v>
      </c>
      <c r="E22" s="450" t="s">
        <v>914</v>
      </c>
      <c r="F22" s="450" t="s">
        <v>914</v>
      </c>
      <c r="G22" s="450" t="s">
        <v>914</v>
      </c>
      <c r="H22" s="450" t="s">
        <v>914</v>
      </c>
      <c r="I22" s="450" t="s">
        <v>914</v>
      </c>
      <c r="J22" s="450" t="s">
        <v>914</v>
      </c>
    </row>
    <row r="23" spans="1:10" ht="20.25" customHeight="1">
      <c r="A23" s="334" t="s">
        <v>906</v>
      </c>
      <c r="B23" s="61" t="s">
        <v>249</v>
      </c>
      <c r="C23" s="450" t="s">
        <v>914</v>
      </c>
      <c r="D23" s="450" t="s">
        <v>454</v>
      </c>
      <c r="E23" s="450" t="s">
        <v>454</v>
      </c>
      <c r="F23" s="450" t="s">
        <v>454</v>
      </c>
      <c r="G23" s="450" t="s">
        <v>914</v>
      </c>
      <c r="H23" s="450" t="s">
        <v>914</v>
      </c>
      <c r="I23" s="450" t="s">
        <v>914</v>
      </c>
      <c r="J23" s="450" t="s">
        <v>914</v>
      </c>
    </row>
    <row r="24" spans="1:10" ht="20.25" customHeight="1">
      <c r="A24" s="334" t="s">
        <v>906</v>
      </c>
      <c r="B24" s="61" t="s">
        <v>250</v>
      </c>
      <c r="C24" s="450" t="s">
        <v>914</v>
      </c>
      <c r="D24" s="450" t="s">
        <v>454</v>
      </c>
      <c r="E24" s="450" t="s">
        <v>914</v>
      </c>
      <c r="F24" s="450" t="s">
        <v>454</v>
      </c>
      <c r="G24" s="451" t="s">
        <v>914</v>
      </c>
      <c r="H24" s="451" t="s">
        <v>914</v>
      </c>
      <c r="I24" s="451" t="s">
        <v>914</v>
      </c>
      <c r="J24" s="451" t="s">
        <v>914</v>
      </c>
    </row>
    <row r="25" spans="1:10" ht="20.25" customHeight="1">
      <c r="A25" s="334" t="s">
        <v>906</v>
      </c>
      <c r="B25" s="61" t="s">
        <v>251</v>
      </c>
      <c r="C25" s="450" t="s">
        <v>914</v>
      </c>
      <c r="D25" s="450" t="s">
        <v>454</v>
      </c>
      <c r="E25" s="450" t="s">
        <v>914</v>
      </c>
      <c r="F25" s="450" t="s">
        <v>914</v>
      </c>
      <c r="G25" s="450" t="s">
        <v>914</v>
      </c>
      <c r="H25" s="450" t="s">
        <v>914</v>
      </c>
      <c r="I25" s="450" t="s">
        <v>914</v>
      </c>
      <c r="J25" s="450" t="s">
        <v>914</v>
      </c>
    </row>
    <row r="26" spans="1:10">
      <c r="A26" s="334"/>
      <c r="B26" s="37"/>
      <c r="C26" s="450"/>
      <c r="D26" s="450"/>
      <c r="E26" s="450"/>
      <c r="F26" s="450"/>
      <c r="G26" s="451"/>
      <c r="H26" s="451"/>
      <c r="I26" s="451"/>
      <c r="J26" s="451"/>
    </row>
    <row r="27" spans="1:10" s="453" customFormat="1">
      <c r="A27" s="452" t="s">
        <v>252</v>
      </c>
      <c r="B27" s="452"/>
      <c r="C27" s="452"/>
      <c r="D27" s="452"/>
      <c r="E27" s="452"/>
      <c r="F27" s="452"/>
      <c r="G27" s="452"/>
      <c r="H27" s="452"/>
      <c r="I27" s="452"/>
      <c r="J27" s="452"/>
    </row>
    <row r="28" spans="1:10" s="453" customFormat="1">
      <c r="A28" s="452" t="s">
        <v>253</v>
      </c>
      <c r="B28" s="452"/>
      <c r="C28" s="452"/>
      <c r="D28" s="452"/>
      <c r="E28" s="452"/>
      <c r="F28" s="452"/>
      <c r="G28" s="452"/>
      <c r="H28" s="452"/>
      <c r="I28" s="452"/>
      <c r="J28" s="452"/>
    </row>
    <row r="29" spans="1:10" s="453" customFormat="1">
      <c r="A29" s="453" t="s">
        <v>254</v>
      </c>
    </row>
    <row r="30" spans="1:10" s="453" customFormat="1">
      <c r="A30" s="453" t="s">
        <v>255</v>
      </c>
    </row>
    <row r="31" spans="1:10" s="453" customFormat="1">
      <c r="A31" s="452" t="s">
        <v>256</v>
      </c>
      <c r="B31" s="452"/>
      <c r="C31" s="452"/>
      <c r="D31" s="452"/>
      <c r="E31" s="452"/>
      <c r="F31" s="452"/>
      <c r="G31" s="452"/>
      <c r="H31" s="452"/>
      <c r="I31" s="452"/>
      <c r="J31" s="452"/>
    </row>
    <row r="32" spans="1:10" s="453" customFormat="1">
      <c r="A32" s="452" t="s">
        <v>257</v>
      </c>
      <c r="B32" s="452"/>
      <c r="C32" s="452"/>
      <c r="D32" s="452"/>
      <c r="E32" s="452"/>
      <c r="F32" s="452"/>
      <c r="G32" s="452"/>
      <c r="H32" s="452"/>
      <c r="I32" s="452"/>
      <c r="J32" s="452"/>
    </row>
    <row r="33" spans="1:10" s="453" customFormat="1">
      <c r="A33" s="452" t="s">
        <v>258</v>
      </c>
      <c r="B33" s="452"/>
      <c r="C33" s="452"/>
      <c r="D33" s="452"/>
      <c r="E33" s="452"/>
      <c r="F33" s="452"/>
      <c r="G33" s="452"/>
      <c r="H33" s="452"/>
      <c r="I33" s="452"/>
      <c r="J33" s="452"/>
    </row>
    <row r="34" spans="1:10" s="453" customFormat="1">
      <c r="A34" s="452" t="s">
        <v>259</v>
      </c>
      <c r="B34" s="452"/>
      <c r="C34" s="452"/>
      <c r="D34" s="452"/>
      <c r="E34" s="452"/>
      <c r="F34" s="452"/>
      <c r="G34" s="452"/>
      <c r="H34" s="452"/>
      <c r="I34" s="452"/>
      <c r="J34" s="452"/>
    </row>
    <row r="35" spans="1:10" s="453" customFormat="1">
      <c r="A35" s="452" t="s">
        <v>260</v>
      </c>
      <c r="B35" s="452"/>
      <c r="C35" s="452"/>
      <c r="D35" s="452"/>
      <c r="E35" s="452"/>
      <c r="F35" s="452"/>
      <c r="G35" s="452"/>
      <c r="H35" s="452"/>
      <c r="I35" s="452"/>
      <c r="J35" s="452"/>
    </row>
    <row r="36" spans="1:10" s="453" customFormat="1">
      <c r="A36" s="452" t="s">
        <v>261</v>
      </c>
      <c r="B36" s="452"/>
      <c r="C36" s="452"/>
      <c r="D36" s="452"/>
      <c r="E36" s="452"/>
      <c r="F36" s="452"/>
      <c r="G36" s="452"/>
      <c r="H36" s="452"/>
      <c r="I36" s="452"/>
      <c r="J36" s="452"/>
    </row>
    <row r="37" spans="1:10" s="453" customFormat="1">
      <c r="A37" s="452" t="s">
        <v>262</v>
      </c>
      <c r="B37" s="452"/>
      <c r="C37" s="452"/>
      <c r="D37" s="452"/>
      <c r="E37" s="452"/>
      <c r="F37" s="452"/>
      <c r="G37" s="452"/>
      <c r="H37" s="452"/>
      <c r="I37" s="452"/>
      <c r="J37" s="452"/>
    </row>
    <row r="38" spans="1:10" s="453" customFormat="1">
      <c r="A38" s="452" t="s">
        <v>263</v>
      </c>
      <c r="B38" s="452"/>
      <c r="C38" s="452"/>
      <c r="D38" s="452"/>
      <c r="E38" s="452"/>
      <c r="F38" s="452"/>
      <c r="G38" s="452"/>
      <c r="H38" s="452"/>
      <c r="I38" s="452"/>
      <c r="J38" s="452"/>
    </row>
    <row r="39" spans="1:10" s="453" customFormat="1">
      <c r="A39" s="452" t="s">
        <v>264</v>
      </c>
      <c r="B39" s="452"/>
      <c r="C39" s="452"/>
      <c r="D39" s="452"/>
      <c r="E39" s="452"/>
      <c r="F39" s="452"/>
      <c r="G39" s="452"/>
      <c r="H39" s="452"/>
      <c r="I39" s="452"/>
      <c r="J39" s="452"/>
    </row>
    <row r="40" spans="1:10" s="453" customFormat="1">
      <c r="A40" s="452" t="s">
        <v>265</v>
      </c>
      <c r="B40" s="452"/>
      <c r="C40" s="452"/>
      <c r="D40" s="452"/>
      <c r="E40" s="452"/>
      <c r="F40" s="452"/>
      <c r="G40" s="452"/>
      <c r="H40" s="452"/>
      <c r="I40" s="452"/>
      <c r="J40" s="452"/>
    </row>
    <row r="41" spans="1:10" s="453" customFormat="1">
      <c r="A41" s="452" t="s">
        <v>266</v>
      </c>
      <c r="B41" s="452"/>
      <c r="C41" s="452"/>
      <c r="D41" s="452"/>
      <c r="E41" s="452"/>
      <c r="F41" s="452"/>
      <c r="G41" s="452"/>
      <c r="H41" s="452"/>
      <c r="I41" s="452"/>
      <c r="J41" s="452"/>
    </row>
    <row r="42" spans="1:10" s="453" customFormat="1">
      <c r="A42" s="452" t="s">
        <v>267</v>
      </c>
      <c r="B42" s="452"/>
      <c r="C42" s="452"/>
      <c r="D42" s="452"/>
      <c r="E42" s="452"/>
      <c r="F42" s="452"/>
      <c r="G42" s="452"/>
      <c r="H42" s="452"/>
      <c r="I42" s="452"/>
      <c r="J42" s="452"/>
    </row>
    <row r="43" spans="1:10" s="453" customFormat="1">
      <c r="A43" s="452" t="s">
        <v>268</v>
      </c>
      <c r="B43" s="452"/>
      <c r="C43" s="452"/>
      <c r="D43" s="452"/>
      <c r="E43" s="452"/>
      <c r="F43" s="452"/>
      <c r="G43" s="452"/>
      <c r="H43" s="452"/>
      <c r="I43" s="452"/>
      <c r="J43" s="452"/>
    </row>
    <row r="44" spans="1:10" s="453" customFormat="1">
      <c r="A44" s="452" t="s">
        <v>269</v>
      </c>
      <c r="B44" s="452"/>
      <c r="C44" s="452"/>
      <c r="D44" s="452"/>
      <c r="E44" s="452"/>
      <c r="F44" s="452"/>
      <c r="G44" s="452"/>
      <c r="H44" s="452"/>
      <c r="I44" s="452"/>
      <c r="J44" s="452"/>
    </row>
    <row r="45" spans="1:10" s="453" customFormat="1">
      <c r="A45" s="452" t="s">
        <v>270</v>
      </c>
      <c r="B45" s="452"/>
      <c r="C45" s="452"/>
      <c r="D45" s="452"/>
      <c r="E45" s="452"/>
      <c r="F45" s="452"/>
      <c r="G45" s="452"/>
      <c r="H45" s="452"/>
      <c r="I45" s="452"/>
      <c r="J45" s="452"/>
    </row>
    <row r="46" spans="1:10" s="453" customFormat="1">
      <c r="A46" s="452" t="s">
        <v>271</v>
      </c>
      <c r="B46" s="452"/>
      <c r="C46" s="452"/>
      <c r="D46" s="452"/>
      <c r="E46" s="452"/>
      <c r="F46" s="452"/>
      <c r="G46" s="452"/>
      <c r="H46" s="452"/>
      <c r="I46" s="452"/>
      <c r="J46" s="452"/>
    </row>
    <row r="47" spans="1:10" s="453" customFormat="1">
      <c r="A47" s="452"/>
      <c r="B47" s="452"/>
      <c r="C47" s="452"/>
      <c r="D47" s="452"/>
      <c r="E47" s="452"/>
      <c r="F47" s="452"/>
      <c r="G47" s="452"/>
      <c r="H47" s="452"/>
      <c r="I47" s="452"/>
      <c r="J47" s="452"/>
    </row>
  </sheetData>
  <mergeCells count="4">
    <mergeCell ref="B3:B5"/>
    <mergeCell ref="C3:F3"/>
    <mergeCell ref="G3:J4"/>
    <mergeCell ref="C4:E4"/>
  </mergeCells>
  <phoneticPr fontId="40" type="noConversion"/>
  <pageMargins left="0.70866141732283472" right="0.70866141732283472" top="0.78740157480314965" bottom="0.78740157480314965" header="0.51181102362204722" footer="0.51181102362204722"/>
  <pageSetup paperSize="9" scale="73" orientation="portrait" horizontalDpi="300" verticalDpi="300" r:id="rId1"/>
  <headerFooter alignWithMargins="0">
    <oddHeader>&amp;C&amp;A</oddHeader>
    <oddFooter>&amp;L&amp;F&amp;C&amp;P/&amp;N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zoomScaleSheetLayoutView="100" workbookViewId="0">
      <selection activeCell="F129" sqref="F129"/>
    </sheetView>
  </sheetViews>
  <sheetFormatPr defaultColWidth="11.42578125" defaultRowHeight="12.75"/>
  <cols>
    <col min="1" max="1" width="6.42578125" style="1" customWidth="1"/>
    <col min="2" max="2" width="33.28515625" style="1" customWidth="1"/>
    <col min="3" max="5" width="10.5703125" style="1" customWidth="1"/>
    <col min="6" max="7" width="11.5703125" style="1" customWidth="1"/>
    <col min="8" max="8" width="14" style="1" customWidth="1"/>
    <col min="9" max="9" width="10.5703125" style="1" customWidth="1"/>
    <col min="10" max="10" width="11.28515625" style="1" customWidth="1"/>
    <col min="11" max="11" width="11.7109375" style="1" customWidth="1"/>
  </cols>
  <sheetData>
    <row r="1" spans="1:12" ht="20.45" customHeight="1" thickBot="1">
      <c r="A1" s="328" t="s">
        <v>273</v>
      </c>
      <c r="B1" s="328"/>
      <c r="C1" s="328"/>
      <c r="D1" s="328"/>
      <c r="E1" s="328"/>
      <c r="F1" s="328"/>
      <c r="G1"/>
      <c r="H1"/>
      <c r="I1" s="7"/>
      <c r="J1" s="462" t="s">
        <v>875</v>
      </c>
      <c r="K1" s="1111" t="s">
        <v>878</v>
      </c>
      <c r="L1" s="1111"/>
    </row>
    <row r="2" spans="1:12" ht="20.45" customHeight="1" thickBot="1">
      <c r="A2" s="330"/>
      <c r="B2" s="330"/>
      <c r="C2" s="330"/>
      <c r="D2" s="330"/>
      <c r="E2" s="330"/>
      <c r="F2" s="330"/>
      <c r="G2"/>
      <c r="H2"/>
      <c r="I2" s="7"/>
      <c r="J2" s="462" t="s">
        <v>287</v>
      </c>
      <c r="K2" s="1112" t="s">
        <v>1201</v>
      </c>
      <c r="L2" s="1112"/>
    </row>
    <row r="3" spans="1:12" ht="80.25" customHeight="1" thickBot="1">
      <c r="A3" s="324" t="s">
        <v>876</v>
      </c>
      <c r="B3" s="454" t="s">
        <v>274</v>
      </c>
      <c r="C3" s="124" t="s">
        <v>1356</v>
      </c>
      <c r="D3" s="124" t="s">
        <v>275</v>
      </c>
      <c r="E3" s="324" t="s">
        <v>276</v>
      </c>
      <c r="F3" s="124" t="s">
        <v>277</v>
      </c>
      <c r="G3" s="124" t="s">
        <v>278</v>
      </c>
      <c r="H3" s="124" t="s">
        <v>279</v>
      </c>
      <c r="I3" s="463" t="s">
        <v>280</v>
      </c>
      <c r="J3" s="629" t="s">
        <v>288</v>
      </c>
      <c r="K3" s="630" t="s">
        <v>281</v>
      </c>
      <c r="L3" s="631" t="s">
        <v>289</v>
      </c>
    </row>
    <row r="4" spans="1:12" ht="35.25" customHeight="1">
      <c r="A4" s="741" t="s">
        <v>906</v>
      </c>
      <c r="B4" s="845" t="s">
        <v>1542</v>
      </c>
      <c r="C4" s="846" t="s">
        <v>1454</v>
      </c>
      <c r="D4" s="823">
        <v>1323</v>
      </c>
      <c r="E4" s="824">
        <v>1323</v>
      </c>
      <c r="F4" s="827">
        <v>1323</v>
      </c>
      <c r="G4" s="825">
        <v>100</v>
      </c>
      <c r="H4" s="847" t="s">
        <v>1369</v>
      </c>
      <c r="I4" s="869">
        <v>649</v>
      </c>
      <c r="J4" s="870">
        <v>0.49</v>
      </c>
      <c r="K4" s="870">
        <v>0.49</v>
      </c>
      <c r="L4" s="871"/>
    </row>
    <row r="5" spans="1:12" ht="35.25" customHeight="1">
      <c r="A5" s="741" t="s">
        <v>906</v>
      </c>
      <c r="B5" s="845" t="s">
        <v>1543</v>
      </c>
      <c r="C5" s="846" t="s">
        <v>1454</v>
      </c>
      <c r="D5" s="823">
        <v>12</v>
      </c>
      <c r="E5" s="824">
        <v>12</v>
      </c>
      <c r="F5" s="827">
        <v>12</v>
      </c>
      <c r="G5" s="825">
        <v>100</v>
      </c>
      <c r="H5" s="847" t="s">
        <v>1369</v>
      </c>
      <c r="I5" s="869">
        <v>12</v>
      </c>
      <c r="J5" s="870">
        <v>1</v>
      </c>
      <c r="K5" s="870">
        <v>1</v>
      </c>
      <c r="L5" s="871"/>
    </row>
    <row r="6" spans="1:12" ht="35.25" customHeight="1">
      <c r="A6" s="741" t="s">
        <v>906</v>
      </c>
      <c r="B6" s="845" t="s">
        <v>1544</v>
      </c>
      <c r="C6" s="846" t="s">
        <v>1454</v>
      </c>
      <c r="D6" s="823">
        <v>44</v>
      </c>
      <c r="E6" s="824">
        <v>44</v>
      </c>
      <c r="F6" s="827">
        <v>44</v>
      </c>
      <c r="G6" s="825">
        <v>100</v>
      </c>
      <c r="H6" s="847" t="s">
        <v>1369</v>
      </c>
      <c r="I6" s="869">
        <v>44</v>
      </c>
      <c r="J6" s="870">
        <v>1</v>
      </c>
      <c r="K6" s="870">
        <v>1</v>
      </c>
      <c r="L6" s="871"/>
    </row>
    <row r="7" spans="1:12" ht="35.25" customHeight="1">
      <c r="A7" s="741" t="s">
        <v>906</v>
      </c>
      <c r="B7" s="845" t="s">
        <v>283</v>
      </c>
      <c r="C7" s="846" t="s">
        <v>1454</v>
      </c>
      <c r="D7" s="823">
        <v>5</v>
      </c>
      <c r="E7" s="824">
        <v>5</v>
      </c>
      <c r="F7" s="827">
        <v>5</v>
      </c>
      <c r="G7" s="825">
        <v>100</v>
      </c>
      <c r="H7" s="847" t="s">
        <v>1369</v>
      </c>
      <c r="I7" s="869">
        <v>5</v>
      </c>
      <c r="J7" s="870">
        <v>1</v>
      </c>
      <c r="K7" s="870">
        <v>1</v>
      </c>
      <c r="L7" s="871"/>
    </row>
    <row r="8" spans="1:12" ht="35.25" customHeight="1">
      <c r="A8" s="741" t="s">
        <v>906</v>
      </c>
      <c r="B8" s="845" t="s">
        <v>282</v>
      </c>
      <c r="C8" s="846" t="s">
        <v>1454</v>
      </c>
      <c r="D8" s="823">
        <v>43</v>
      </c>
      <c r="E8" s="824">
        <v>43</v>
      </c>
      <c r="F8" s="827">
        <v>43</v>
      </c>
      <c r="G8" s="825">
        <v>100</v>
      </c>
      <c r="H8" s="847" t="s">
        <v>1369</v>
      </c>
      <c r="I8" s="869">
        <v>43</v>
      </c>
      <c r="J8" s="870">
        <v>1</v>
      </c>
      <c r="K8" s="870">
        <v>1</v>
      </c>
      <c r="L8" s="871"/>
    </row>
    <row r="9" spans="1:12" ht="35.25" customHeight="1">
      <c r="A9" s="741" t="s">
        <v>906</v>
      </c>
      <c r="B9" s="845" t="s">
        <v>1545</v>
      </c>
      <c r="C9" s="846" t="s">
        <v>1454</v>
      </c>
      <c r="D9" s="823">
        <v>10</v>
      </c>
      <c r="E9" s="824">
        <v>10</v>
      </c>
      <c r="F9" s="827">
        <v>10</v>
      </c>
      <c r="G9" s="825">
        <v>100</v>
      </c>
      <c r="H9" s="847" t="s">
        <v>1369</v>
      </c>
      <c r="I9" s="869">
        <v>10</v>
      </c>
      <c r="J9" s="870">
        <v>1</v>
      </c>
      <c r="K9" s="870">
        <v>1</v>
      </c>
      <c r="L9" s="871"/>
    </row>
    <row r="10" spans="1:12" ht="35.25" customHeight="1">
      <c r="A10" s="741" t="s">
        <v>906</v>
      </c>
      <c r="B10" s="845" t="s">
        <v>284</v>
      </c>
      <c r="C10" s="846" t="s">
        <v>1454</v>
      </c>
      <c r="D10" s="823">
        <v>4</v>
      </c>
      <c r="E10" s="824">
        <v>4</v>
      </c>
      <c r="F10" s="827">
        <v>4</v>
      </c>
      <c r="G10" s="825">
        <v>100</v>
      </c>
      <c r="H10" s="847" t="s">
        <v>1369</v>
      </c>
      <c r="I10" s="869">
        <v>4</v>
      </c>
      <c r="J10" s="870">
        <v>1</v>
      </c>
      <c r="K10" s="870">
        <v>1</v>
      </c>
      <c r="L10" s="871"/>
    </row>
    <row r="11" spans="1:12" ht="35.25" customHeight="1">
      <c r="A11" s="741" t="s">
        <v>906</v>
      </c>
      <c r="B11" s="845" t="s">
        <v>1546</v>
      </c>
      <c r="C11" s="846" t="s">
        <v>1454</v>
      </c>
      <c r="D11" s="823">
        <v>12</v>
      </c>
      <c r="E11" s="824">
        <v>12</v>
      </c>
      <c r="F11" s="827">
        <v>12</v>
      </c>
      <c r="G11" s="825">
        <v>100</v>
      </c>
      <c r="H11" s="847" t="s">
        <v>1369</v>
      </c>
      <c r="I11" s="869">
        <v>12</v>
      </c>
      <c r="J11" s="870">
        <v>1</v>
      </c>
      <c r="K11" s="870">
        <v>1</v>
      </c>
      <c r="L11" s="871"/>
    </row>
    <row r="12" spans="1:12" ht="15.75" customHeight="1">
      <c r="A12" s="455"/>
      <c r="B12" s="327"/>
      <c r="C12" s="456"/>
      <c r="D12" s="456"/>
      <c r="E12" s="456"/>
      <c r="F12" s="456"/>
      <c r="G12" s="457"/>
      <c r="H12" s="458"/>
      <c r="I12" s="326"/>
      <c r="J12" s="326"/>
      <c r="L12" s="1"/>
    </row>
    <row r="13" spans="1:12">
      <c r="A13" s="461" t="s">
        <v>285</v>
      </c>
      <c r="B13" s="7"/>
      <c r="C13" s="459"/>
      <c r="D13" s="459"/>
      <c r="E13" s="459"/>
      <c r="F13" s="459"/>
      <c r="G13" s="459"/>
      <c r="H13" s="459"/>
    </row>
    <row r="14" spans="1:12" s="1" customFormat="1">
      <c r="A14" s="461" t="s">
        <v>47</v>
      </c>
      <c r="B14"/>
      <c r="L14"/>
    </row>
    <row r="15" spans="1:12" s="1" customFormat="1" ht="15" customHeight="1">
      <c r="A15" s="461" t="s">
        <v>286</v>
      </c>
      <c r="B15"/>
      <c r="C15" s="326"/>
      <c r="D15" s="326"/>
      <c r="E15" s="326"/>
      <c r="F15" s="326"/>
      <c r="G15" s="326"/>
      <c r="H15" s="326"/>
      <c r="L15"/>
    </row>
    <row r="17" spans="8:8">
      <c r="H17" s="460"/>
    </row>
    <row r="18" spans="8:8">
      <c r="H18" s="460"/>
    </row>
    <row r="19" spans="8:8">
      <c r="H19" s="460"/>
    </row>
    <row r="20" spans="8:8">
      <c r="H20" s="460"/>
    </row>
    <row r="21" spans="8:8">
      <c r="H21" s="460"/>
    </row>
    <row r="22" spans="8:8">
      <c r="H22" s="460"/>
    </row>
    <row r="23" spans="8:8">
      <c r="H23" s="460"/>
    </row>
    <row r="24" spans="8:8">
      <c r="H24" s="460"/>
    </row>
  </sheetData>
  <mergeCells count="2">
    <mergeCell ref="K1:L1"/>
    <mergeCell ref="K2:L2"/>
  </mergeCells>
  <phoneticPr fontId="40" type="noConversion"/>
  <pageMargins left="0.70866141732283472" right="0.70866141732283472" top="0.78740157480314965" bottom="0.78740157480314965" header="0.51181102362204722" footer="0.51181102362204722"/>
  <pageSetup paperSize="9" scale="87" orientation="landscape" horizontalDpi="300" verticalDpi="300" r:id="rId1"/>
  <headerFooter alignWithMargins="0">
    <oddHeader>&amp;C&amp;A</oddHeader>
    <oddFooter>&amp;L&amp;F&amp;C&amp;P/&amp;N</oddFooter>
  </headerFooter>
  <ignoredErrors>
    <ignoredError sqref="K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C16"/>
  <sheetViews>
    <sheetView view="pageBreakPreview" zoomScaleSheetLayoutView="100" workbookViewId="0">
      <pane xSplit="2" ySplit="6" topLeftCell="C7" activePane="bottomRight" state="frozen"/>
      <selection activeCell="F129" sqref="F129"/>
      <selection pane="topRight" activeCell="F129" sqref="F129"/>
      <selection pane="bottomLeft" activeCell="F129" sqref="F129"/>
      <selection pane="bottomRight" activeCell="G16" sqref="G16"/>
    </sheetView>
  </sheetViews>
  <sheetFormatPr defaultColWidth="5.7109375" defaultRowHeight="19.899999999999999" customHeight="1"/>
  <cols>
    <col min="1" max="1" width="6.85546875" style="1" customWidth="1"/>
    <col min="2" max="2" width="38.28515625" style="3" customWidth="1"/>
    <col min="3" max="3" width="43.7109375" style="4" customWidth="1"/>
    <col min="4" max="4" width="11.140625" style="4" customWidth="1"/>
    <col min="5" max="7" width="14" style="4" customWidth="1"/>
    <col min="8" max="8" width="11.7109375" style="4" customWidth="1"/>
    <col min="9" max="9" width="14" style="4" customWidth="1"/>
    <col min="10" max="237" width="5.7109375" style="5" customWidth="1"/>
    <col min="238" max="16384" width="5.7109375" style="1"/>
  </cols>
  <sheetData>
    <row r="1" spans="1:237" ht="20.100000000000001" customHeight="1">
      <c r="A1" s="44" t="s">
        <v>1328</v>
      </c>
      <c r="B1" s="304"/>
      <c r="C1" s="305"/>
      <c r="D1" s="305"/>
      <c r="E1" s="305"/>
      <c r="F1" s="305"/>
      <c r="G1" s="306"/>
      <c r="H1" s="671" t="s">
        <v>875</v>
      </c>
      <c r="I1" s="881" t="s">
        <v>878</v>
      </c>
      <c r="IB1" s="1"/>
      <c r="IC1" s="1"/>
    </row>
    <row r="2" spans="1:237" ht="20.100000000000001" customHeight="1" thickBot="1">
      <c r="A2" s="6"/>
      <c r="B2" s="307"/>
      <c r="C2" s="307"/>
      <c r="D2" s="307"/>
      <c r="E2" s="307"/>
      <c r="F2" s="307"/>
      <c r="G2" s="308"/>
      <c r="H2" s="309"/>
      <c r="I2" s="310"/>
      <c r="IB2" s="1"/>
      <c r="IC2" s="1"/>
    </row>
    <row r="3" spans="1:237" ht="25.15" customHeight="1" thickBot="1">
      <c r="A3" s="1062" t="s">
        <v>876</v>
      </c>
      <c r="B3" s="1062" t="s">
        <v>881</v>
      </c>
      <c r="C3" s="1063" t="s">
        <v>1329</v>
      </c>
      <c r="D3" s="1060" t="s">
        <v>1330</v>
      </c>
      <c r="E3" s="1060"/>
      <c r="F3" s="1060"/>
      <c r="G3" s="1060"/>
      <c r="H3" s="1060"/>
      <c r="I3" s="1060"/>
      <c r="HX3" s="1"/>
      <c r="HY3" s="1"/>
      <c r="HZ3" s="1"/>
      <c r="IA3" s="1"/>
      <c r="IB3" s="1"/>
      <c r="IC3" s="1"/>
    </row>
    <row r="4" spans="1:237" ht="40.15" customHeight="1" thickBot="1">
      <c r="A4" s="1062"/>
      <c r="B4" s="1062"/>
      <c r="C4" s="1063"/>
      <c r="D4" s="311" t="s">
        <v>1331</v>
      </c>
      <c r="E4" s="311" t="s">
        <v>1332</v>
      </c>
      <c r="F4" s="311" t="s">
        <v>1333</v>
      </c>
      <c r="G4" s="311" t="s">
        <v>1334</v>
      </c>
      <c r="H4" s="311" t="s">
        <v>1335</v>
      </c>
      <c r="I4" s="311" t="s">
        <v>1336</v>
      </c>
      <c r="HX4" s="1"/>
      <c r="HY4" s="1"/>
      <c r="HZ4" s="1"/>
      <c r="IA4" s="1"/>
      <c r="IB4" s="1"/>
      <c r="IC4" s="1"/>
    </row>
    <row r="5" spans="1:237" ht="22.5" customHeight="1">
      <c r="A5" s="312" t="s">
        <v>906</v>
      </c>
      <c r="B5" s="313" t="s">
        <v>1337</v>
      </c>
      <c r="C5" s="314" t="s">
        <v>1338</v>
      </c>
      <c r="D5" s="315" t="s">
        <v>914</v>
      </c>
      <c r="E5" s="315" t="s">
        <v>914</v>
      </c>
      <c r="F5" s="315" t="s">
        <v>914</v>
      </c>
      <c r="G5" s="315" t="s">
        <v>914</v>
      </c>
      <c r="H5" s="316"/>
      <c r="I5" s="316"/>
      <c r="HX5" s="1"/>
      <c r="HY5" s="1"/>
      <c r="HZ5" s="1"/>
      <c r="IA5" s="1"/>
      <c r="IB5" s="1"/>
      <c r="IC5" s="1"/>
    </row>
    <row r="6" spans="1:237" s="254" customFormat="1" ht="22.5" customHeight="1">
      <c r="A6" s="317" t="s">
        <v>906</v>
      </c>
      <c r="B6" s="45" t="s">
        <v>882</v>
      </c>
      <c r="C6" s="318" t="s">
        <v>1339</v>
      </c>
      <c r="D6" s="35" t="s">
        <v>454</v>
      </c>
      <c r="E6" s="35" t="s">
        <v>454</v>
      </c>
      <c r="F6" s="35" t="s">
        <v>914</v>
      </c>
      <c r="G6" s="35" t="s">
        <v>454</v>
      </c>
      <c r="H6" s="35" t="s">
        <v>914</v>
      </c>
      <c r="I6" s="35" t="s">
        <v>914</v>
      </c>
    </row>
    <row r="7" spans="1:237" s="254" customFormat="1" ht="22.5" customHeight="1">
      <c r="A7" s="317" t="s">
        <v>906</v>
      </c>
      <c r="B7" s="45" t="s">
        <v>883</v>
      </c>
      <c r="C7" s="318" t="s">
        <v>1340</v>
      </c>
      <c r="D7" s="35" t="s">
        <v>454</v>
      </c>
      <c r="E7" s="35" t="s">
        <v>454</v>
      </c>
      <c r="F7" s="35" t="s">
        <v>914</v>
      </c>
      <c r="G7" s="35" t="s">
        <v>454</v>
      </c>
      <c r="H7" s="52" t="s">
        <v>454</v>
      </c>
      <c r="I7" s="882" t="s">
        <v>454</v>
      </c>
    </row>
    <row r="8" spans="1:237" ht="22.5" customHeight="1">
      <c r="A8" s="317" t="s">
        <v>906</v>
      </c>
      <c r="B8" s="319" t="s">
        <v>1341</v>
      </c>
      <c r="C8" s="318" t="s">
        <v>1342</v>
      </c>
      <c r="D8" s="35" t="s">
        <v>454</v>
      </c>
      <c r="E8" s="35" t="s">
        <v>914</v>
      </c>
      <c r="F8" s="35" t="s">
        <v>914</v>
      </c>
      <c r="G8" s="35" t="s">
        <v>914</v>
      </c>
      <c r="H8" s="320"/>
      <c r="I8" s="320"/>
      <c r="HX8" s="1"/>
      <c r="HY8" s="1"/>
      <c r="HZ8" s="1"/>
      <c r="IA8" s="1"/>
      <c r="IB8" s="1"/>
      <c r="IC8" s="1"/>
    </row>
    <row r="9" spans="1:237" ht="22.5" customHeight="1">
      <c r="A9" s="317" t="s">
        <v>906</v>
      </c>
      <c r="B9" s="1061" t="s">
        <v>1343</v>
      </c>
      <c r="C9" s="318" t="s">
        <v>1344</v>
      </c>
      <c r="D9" s="35" t="s">
        <v>454</v>
      </c>
      <c r="E9" s="35" t="s">
        <v>454</v>
      </c>
      <c r="F9" s="35" t="s">
        <v>454</v>
      </c>
      <c r="G9" s="35" t="s">
        <v>454</v>
      </c>
      <c r="H9" s="52" t="s">
        <v>454</v>
      </c>
      <c r="I9" s="882" t="s">
        <v>454</v>
      </c>
      <c r="HX9" s="1"/>
      <c r="HY9" s="1"/>
      <c r="HZ9" s="1"/>
      <c r="IA9" s="1"/>
      <c r="IB9" s="1"/>
      <c r="IC9" s="1"/>
    </row>
    <row r="10" spans="1:237" ht="22.5" customHeight="1">
      <c r="A10" s="317" t="s">
        <v>906</v>
      </c>
      <c r="B10" s="1061"/>
      <c r="C10" s="318" t="s">
        <v>1345</v>
      </c>
      <c r="D10" s="35" t="s">
        <v>914</v>
      </c>
      <c r="E10" s="35" t="s">
        <v>914</v>
      </c>
      <c r="F10" s="35" t="s">
        <v>914</v>
      </c>
      <c r="G10" s="55" t="s">
        <v>914</v>
      </c>
      <c r="H10" s="52" t="s">
        <v>454</v>
      </c>
      <c r="I10" s="882" t="s">
        <v>454</v>
      </c>
      <c r="HX10" s="1"/>
      <c r="HY10" s="1"/>
      <c r="HZ10" s="1"/>
      <c r="IA10" s="1"/>
      <c r="IB10" s="1"/>
      <c r="IC10" s="1"/>
    </row>
    <row r="11" spans="1:237" ht="22.5" customHeight="1">
      <c r="A11" s="317" t="s">
        <v>906</v>
      </c>
      <c r="B11" s="1061"/>
      <c r="C11" s="318" t="s">
        <v>1346</v>
      </c>
      <c r="D11" s="35" t="s">
        <v>914</v>
      </c>
      <c r="E11" s="35" t="s">
        <v>914</v>
      </c>
      <c r="F11" s="35" t="s">
        <v>914</v>
      </c>
      <c r="G11" s="55" t="s">
        <v>914</v>
      </c>
      <c r="H11" s="321" t="s">
        <v>454</v>
      </c>
      <c r="I11" s="883" t="s">
        <v>454</v>
      </c>
      <c r="HX11" s="1"/>
      <c r="HY11" s="1"/>
      <c r="HZ11" s="1"/>
      <c r="IA11" s="1"/>
      <c r="IB11" s="1"/>
      <c r="IC11" s="1"/>
    </row>
    <row r="12" spans="1:237" ht="22.5" customHeight="1">
      <c r="A12" s="317" t="s">
        <v>906</v>
      </c>
      <c r="B12" s="1061"/>
      <c r="C12" s="318" t="s">
        <v>1347</v>
      </c>
      <c r="D12" s="35" t="s">
        <v>454</v>
      </c>
      <c r="E12" s="35" t="s">
        <v>914</v>
      </c>
      <c r="F12" s="35" t="s">
        <v>914</v>
      </c>
      <c r="G12" s="55" t="s">
        <v>914</v>
      </c>
      <c r="H12" s="321" t="s">
        <v>454</v>
      </c>
      <c r="I12" s="883" t="s">
        <v>454</v>
      </c>
      <c r="HX12" s="1"/>
      <c r="HY12" s="1"/>
      <c r="HZ12" s="1"/>
      <c r="IA12" s="1"/>
      <c r="IB12" s="1"/>
      <c r="IC12" s="1"/>
    </row>
    <row r="13" spans="1:237" ht="22.5" customHeight="1">
      <c r="A13" s="317" t="s">
        <v>906</v>
      </c>
      <c r="B13" s="1061"/>
      <c r="C13" s="318" t="s">
        <v>1348</v>
      </c>
      <c r="D13" s="35" t="s">
        <v>454</v>
      </c>
      <c r="E13" s="35" t="s">
        <v>914</v>
      </c>
      <c r="F13" s="35" t="s">
        <v>914</v>
      </c>
      <c r="G13" s="55" t="s">
        <v>914</v>
      </c>
      <c r="H13" s="321" t="s">
        <v>454</v>
      </c>
      <c r="I13" s="883" t="s">
        <v>454</v>
      </c>
      <c r="HX13" s="1"/>
      <c r="HY13" s="1"/>
      <c r="HZ13" s="1"/>
      <c r="IA13" s="1"/>
      <c r="IB13" s="1"/>
      <c r="IC13" s="1"/>
    </row>
    <row r="14" spans="1:237" ht="19.899999999999999" customHeight="1">
      <c r="A14" s="322" t="s">
        <v>1349</v>
      </c>
      <c r="B14"/>
      <c r="C14"/>
      <c r="D14"/>
      <c r="E14"/>
      <c r="F14"/>
      <c r="G14"/>
      <c r="H14"/>
      <c r="I14"/>
      <c r="HX14" s="1"/>
      <c r="HY14" s="1"/>
      <c r="HZ14" s="1"/>
      <c r="IA14" s="1"/>
      <c r="IB14" s="1"/>
      <c r="IC14" s="1"/>
    </row>
    <row r="15" spans="1:237" ht="19.899999999999999" customHeight="1">
      <c r="A15" s="323" t="s">
        <v>1350</v>
      </c>
      <c r="B15"/>
      <c r="C15" s="323"/>
      <c r="D15" s="323"/>
      <c r="E15" s="323"/>
      <c r="F15" s="323"/>
      <c r="G15" s="323"/>
      <c r="H15" s="323"/>
      <c r="I15" s="323"/>
      <c r="HX15" s="1"/>
      <c r="HY15" s="1"/>
      <c r="HZ15" s="1"/>
      <c r="IA15" s="1"/>
      <c r="IB15" s="1"/>
      <c r="IC15" s="1"/>
    </row>
    <row r="16" spans="1:237" ht="19.899999999999999" customHeight="1">
      <c r="B16"/>
      <c r="C16" s="323"/>
      <c r="D16" s="323"/>
      <c r="E16" s="323"/>
      <c r="F16" s="323"/>
      <c r="G16" s="323"/>
      <c r="H16" s="323"/>
      <c r="I16" s="323"/>
    </row>
  </sheetData>
  <mergeCells count="5">
    <mergeCell ref="D3:I3"/>
    <mergeCell ref="B9:B13"/>
    <mergeCell ref="A3:A4"/>
    <mergeCell ref="B3:B4"/>
    <mergeCell ref="C3:C4"/>
  </mergeCells>
  <phoneticPr fontId="40" type="noConversion"/>
  <pageMargins left="0.70866141732283472" right="0.70866141732283472" top="0.78740157480314965" bottom="0.78740157480314965" header="0.51181102362204722" footer="0.51181102362204722"/>
  <pageSetup paperSize="9" scale="53" orientation="portrait" r:id="rId1"/>
  <headerFooter alignWithMargins="0">
    <oddHeader>&amp;C&amp;A</oddHeader>
    <oddFooter>&amp;L&amp;F&amp;C&amp;P/&amp;N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zoomScaleNormal="100" zoomScaleSheetLayoutView="100" workbookViewId="0">
      <selection activeCell="G35" sqref="G35"/>
    </sheetView>
  </sheetViews>
  <sheetFormatPr defaultColWidth="11.5703125" defaultRowHeight="12.75"/>
  <cols>
    <col min="1" max="1" width="7.85546875" style="748" customWidth="1"/>
    <col min="2" max="2" width="19.42578125" style="748" customWidth="1"/>
    <col min="3" max="3" width="12.5703125" style="748" customWidth="1"/>
    <col min="4" max="4" width="17.85546875" style="748" customWidth="1"/>
    <col min="5" max="5" width="15.42578125" style="748" customWidth="1"/>
    <col min="6" max="6" width="14.5703125" style="748" customWidth="1"/>
    <col min="7" max="7" width="11.7109375" style="748" customWidth="1"/>
    <col min="8" max="8" width="7.42578125" style="19" customWidth="1"/>
    <col min="9" max="9" width="15.5703125" style="748" customWidth="1"/>
    <col min="10" max="10" width="36.42578125" style="748" customWidth="1"/>
    <col min="11" max="16384" width="11.5703125" style="747"/>
  </cols>
  <sheetData>
    <row r="1" spans="1:10" ht="18.600000000000001" customHeight="1" thickBot="1">
      <c r="A1" s="465" t="s">
        <v>290</v>
      </c>
      <c r="B1" s="465"/>
      <c r="C1" s="465"/>
      <c r="D1" s="465"/>
      <c r="E1" s="465"/>
      <c r="F1" s="465"/>
      <c r="G1" s="465"/>
      <c r="H1" s="482"/>
      <c r="I1" s="632" t="s">
        <v>1352</v>
      </c>
      <c r="J1" s="467" t="s">
        <v>878</v>
      </c>
    </row>
    <row r="2" spans="1:10" ht="19.899999999999999" customHeight="1" thickBot="1">
      <c r="A2" s="468"/>
      <c r="B2" s="468"/>
      <c r="C2" s="468"/>
      <c r="D2" s="468"/>
      <c r="E2" s="468"/>
      <c r="F2" s="468"/>
      <c r="G2" s="468"/>
      <c r="H2" s="483"/>
      <c r="I2" s="633" t="s">
        <v>291</v>
      </c>
      <c r="J2" s="469" t="s">
        <v>1201</v>
      </c>
    </row>
    <row r="3" spans="1:10" s="376" customFormat="1" ht="42.6" customHeight="1" thickBot="1">
      <c r="A3" s="470" t="s">
        <v>876</v>
      </c>
      <c r="B3" s="470" t="s">
        <v>292</v>
      </c>
      <c r="C3" s="470" t="s">
        <v>1356</v>
      </c>
      <c r="D3" s="470" t="s">
        <v>887</v>
      </c>
      <c r="E3" s="470" t="s">
        <v>293</v>
      </c>
      <c r="F3" s="471" t="s">
        <v>294</v>
      </c>
      <c r="G3" s="471" t="s">
        <v>295</v>
      </c>
      <c r="H3" s="471" t="s">
        <v>296</v>
      </c>
      <c r="I3" s="634" t="s">
        <v>297</v>
      </c>
      <c r="J3" s="635" t="s">
        <v>298</v>
      </c>
    </row>
    <row r="4" spans="1:10" ht="25.15" customHeight="1">
      <c r="A4" s="751" t="s">
        <v>906</v>
      </c>
      <c r="B4" s="872" t="s">
        <v>299</v>
      </c>
      <c r="C4" s="873" t="s">
        <v>1454</v>
      </c>
      <c r="D4" s="873" t="s">
        <v>300</v>
      </c>
      <c r="E4" s="874" t="s">
        <v>1369</v>
      </c>
      <c r="F4" s="875">
        <v>1</v>
      </c>
      <c r="G4" s="875">
        <v>1</v>
      </c>
      <c r="H4" s="876">
        <v>0</v>
      </c>
      <c r="I4" s="877"/>
      <c r="J4" s="771" t="s">
        <v>331</v>
      </c>
    </row>
    <row r="5" spans="1:10" ht="35.450000000000003" customHeight="1">
      <c r="A5" s="751" t="s">
        <v>906</v>
      </c>
      <c r="B5" s="872" t="s">
        <v>301</v>
      </c>
      <c r="C5" s="873" t="s">
        <v>1454</v>
      </c>
      <c r="D5" s="873" t="s">
        <v>300</v>
      </c>
      <c r="E5" s="874" t="s">
        <v>1369</v>
      </c>
      <c r="F5" s="875">
        <v>0.97</v>
      </c>
      <c r="G5" s="875">
        <v>0.97</v>
      </c>
      <c r="H5" s="876">
        <v>0.02</v>
      </c>
      <c r="I5" s="877"/>
      <c r="J5" s="771" t="s">
        <v>331</v>
      </c>
    </row>
    <row r="6" spans="1:10" ht="30" customHeight="1">
      <c r="A6" s="751" t="s">
        <v>906</v>
      </c>
      <c r="B6" s="872" t="s">
        <v>1427</v>
      </c>
      <c r="C6" s="873" t="s">
        <v>1454</v>
      </c>
      <c r="D6" s="873" t="s">
        <v>300</v>
      </c>
      <c r="E6" s="874" t="s">
        <v>1369</v>
      </c>
      <c r="F6" s="875">
        <v>0.53</v>
      </c>
      <c r="G6" s="875">
        <v>0.53</v>
      </c>
      <c r="H6" s="876">
        <v>0.01</v>
      </c>
      <c r="I6" s="877"/>
      <c r="J6" s="771" t="s">
        <v>331</v>
      </c>
    </row>
    <row r="7" spans="1:10" ht="30.6" customHeight="1">
      <c r="A7" s="751" t="s">
        <v>906</v>
      </c>
      <c r="B7" s="872" t="s">
        <v>302</v>
      </c>
      <c r="C7" s="873" t="s">
        <v>1454</v>
      </c>
      <c r="D7" s="873" t="s">
        <v>300</v>
      </c>
      <c r="E7" s="874" t="s">
        <v>1369</v>
      </c>
      <c r="F7" s="875">
        <v>0.95</v>
      </c>
      <c r="G7" s="875">
        <v>0.95</v>
      </c>
      <c r="H7" s="876">
        <v>0</v>
      </c>
      <c r="I7" s="877"/>
      <c r="J7" s="771" t="s">
        <v>331</v>
      </c>
    </row>
    <row r="8" spans="1:10">
      <c r="A8" s="751" t="s">
        <v>906</v>
      </c>
      <c r="B8" s="872" t="s">
        <v>1548</v>
      </c>
      <c r="C8" s="873" t="s">
        <v>1454</v>
      </c>
      <c r="D8" s="873" t="s">
        <v>300</v>
      </c>
      <c r="E8" s="874" t="s">
        <v>1369</v>
      </c>
      <c r="F8" s="875">
        <v>0.49</v>
      </c>
      <c r="G8" s="875">
        <v>0.49</v>
      </c>
      <c r="H8" s="876">
        <v>0.06</v>
      </c>
      <c r="I8" s="877"/>
      <c r="J8" s="771" t="s">
        <v>331</v>
      </c>
    </row>
    <row r="9" spans="1:10">
      <c r="A9" s="751" t="s">
        <v>906</v>
      </c>
      <c r="B9" s="872" t="s">
        <v>310</v>
      </c>
      <c r="C9" s="873" t="s">
        <v>1454</v>
      </c>
      <c r="D9" s="873" t="s">
        <v>300</v>
      </c>
      <c r="E9" s="874" t="s">
        <v>1369</v>
      </c>
      <c r="F9" s="875">
        <v>0.1</v>
      </c>
      <c r="G9" s="875">
        <v>0.1</v>
      </c>
      <c r="H9" s="876">
        <v>0.06</v>
      </c>
      <c r="I9" s="877"/>
      <c r="J9" s="771" t="s">
        <v>331</v>
      </c>
    </row>
    <row r="10" spans="1:10">
      <c r="A10" s="751" t="s">
        <v>906</v>
      </c>
      <c r="B10" s="872" t="s">
        <v>303</v>
      </c>
      <c r="C10" s="873" t="s">
        <v>1454</v>
      </c>
      <c r="D10" s="873" t="s">
        <v>300</v>
      </c>
      <c r="E10" s="874" t="s">
        <v>1369</v>
      </c>
      <c r="F10" s="875">
        <v>0.97</v>
      </c>
      <c r="G10" s="875">
        <v>0.97</v>
      </c>
      <c r="H10" s="876">
        <v>0.02</v>
      </c>
      <c r="I10" s="877"/>
      <c r="J10" s="771" t="s">
        <v>331</v>
      </c>
    </row>
    <row r="11" spans="1:10">
      <c r="A11" s="751" t="s">
        <v>906</v>
      </c>
      <c r="B11" s="872" t="s">
        <v>313</v>
      </c>
      <c r="C11" s="873" t="s">
        <v>1454</v>
      </c>
      <c r="D11" s="873" t="s">
        <v>300</v>
      </c>
      <c r="E11" s="874" t="s">
        <v>1369</v>
      </c>
      <c r="F11" s="875">
        <v>0.06</v>
      </c>
      <c r="G11" s="875">
        <v>0.06</v>
      </c>
      <c r="H11" s="876">
        <v>7.0000000000000007E-2</v>
      </c>
      <c r="I11" s="877"/>
      <c r="J11" s="771" t="s">
        <v>331</v>
      </c>
    </row>
    <row r="12" spans="1:10" ht="25.5">
      <c r="A12" s="751" t="s">
        <v>906</v>
      </c>
      <c r="B12" s="878" t="s">
        <v>334</v>
      </c>
      <c r="C12" s="873" t="s">
        <v>1454</v>
      </c>
      <c r="D12" s="873" t="s">
        <v>300</v>
      </c>
      <c r="E12" s="874" t="s">
        <v>1369</v>
      </c>
      <c r="F12" s="875">
        <v>0.6</v>
      </c>
      <c r="G12" s="875">
        <v>0.6</v>
      </c>
      <c r="H12" s="876">
        <v>0</v>
      </c>
      <c r="I12" s="877"/>
      <c r="J12" s="771" t="s">
        <v>331</v>
      </c>
    </row>
    <row r="13" spans="1:10">
      <c r="A13" s="751" t="s">
        <v>906</v>
      </c>
      <c r="B13" s="872" t="s">
        <v>1549</v>
      </c>
      <c r="C13" s="873" t="s">
        <v>1454</v>
      </c>
      <c r="D13" s="873" t="s">
        <v>300</v>
      </c>
      <c r="E13" s="874" t="s">
        <v>1369</v>
      </c>
      <c r="F13" s="875">
        <v>0.49</v>
      </c>
      <c r="G13" s="875">
        <v>0.49</v>
      </c>
      <c r="H13" s="876">
        <v>0.01</v>
      </c>
      <c r="I13" s="877"/>
      <c r="J13" s="771" t="s">
        <v>331</v>
      </c>
    </row>
    <row r="14" spans="1:10">
      <c r="A14" s="751" t="s">
        <v>906</v>
      </c>
      <c r="B14" s="872" t="s">
        <v>311</v>
      </c>
      <c r="C14" s="873" t="s">
        <v>1454</v>
      </c>
      <c r="D14" s="873" t="s">
        <v>300</v>
      </c>
      <c r="E14" s="874" t="s">
        <v>1369</v>
      </c>
      <c r="F14" s="875">
        <v>0.39</v>
      </c>
      <c r="G14" s="875">
        <v>0.39</v>
      </c>
      <c r="H14" s="876">
        <v>0.04</v>
      </c>
      <c r="I14" s="877"/>
      <c r="J14" s="771" t="s">
        <v>331</v>
      </c>
    </row>
    <row r="15" spans="1:10" ht="14.45" customHeight="1">
      <c r="A15" s="751" t="s">
        <v>906</v>
      </c>
      <c r="B15" s="872" t="s">
        <v>304</v>
      </c>
      <c r="C15" s="873" t="s">
        <v>1454</v>
      </c>
      <c r="D15" s="873" t="s">
        <v>300</v>
      </c>
      <c r="E15" s="874" t="s">
        <v>1369</v>
      </c>
      <c r="F15" s="875">
        <v>1</v>
      </c>
      <c r="G15" s="875">
        <v>1</v>
      </c>
      <c r="H15" s="876">
        <v>0</v>
      </c>
      <c r="I15" s="877"/>
      <c r="J15" s="771" t="s">
        <v>331</v>
      </c>
    </row>
    <row r="16" spans="1:10">
      <c r="A16" s="751" t="s">
        <v>906</v>
      </c>
      <c r="B16" s="872" t="s">
        <v>332</v>
      </c>
      <c r="C16" s="873" t="s">
        <v>1454</v>
      </c>
      <c r="D16" s="873" t="s">
        <v>300</v>
      </c>
      <c r="E16" s="874" t="s">
        <v>1369</v>
      </c>
      <c r="F16" s="875">
        <v>0.97</v>
      </c>
      <c r="G16" s="875">
        <v>0.97</v>
      </c>
      <c r="H16" s="876">
        <v>0</v>
      </c>
      <c r="I16" s="877"/>
      <c r="J16" s="771" t="s">
        <v>331</v>
      </c>
    </row>
    <row r="17" spans="1:10" ht="25.5">
      <c r="A17" s="751" t="s">
        <v>906</v>
      </c>
      <c r="B17" s="878" t="s">
        <v>305</v>
      </c>
      <c r="C17" s="873" t="s">
        <v>1454</v>
      </c>
      <c r="D17" s="873" t="s">
        <v>300</v>
      </c>
      <c r="E17" s="874" t="s">
        <v>1369</v>
      </c>
      <c r="F17" s="875">
        <v>0.51</v>
      </c>
      <c r="G17" s="875">
        <v>0.51</v>
      </c>
      <c r="H17" s="876">
        <v>0.01</v>
      </c>
      <c r="I17" s="877"/>
      <c r="J17" s="771" t="s">
        <v>331</v>
      </c>
    </row>
    <row r="18" spans="1:10" ht="25.5">
      <c r="A18" s="751" t="s">
        <v>906</v>
      </c>
      <c r="B18" s="878" t="s">
        <v>1550</v>
      </c>
      <c r="C18" s="873" t="s">
        <v>1454</v>
      </c>
      <c r="D18" s="873" t="s">
        <v>300</v>
      </c>
      <c r="E18" s="874" t="s">
        <v>1369</v>
      </c>
      <c r="F18" s="875">
        <v>1</v>
      </c>
      <c r="G18" s="875">
        <v>1</v>
      </c>
      <c r="H18" s="876">
        <v>0.04</v>
      </c>
      <c r="I18" s="877"/>
      <c r="J18" s="771" t="s">
        <v>331</v>
      </c>
    </row>
    <row r="19" spans="1:10" ht="25.5">
      <c r="A19" s="751" t="s">
        <v>906</v>
      </c>
      <c r="B19" s="878" t="s">
        <v>1551</v>
      </c>
      <c r="C19" s="873" t="s">
        <v>1454</v>
      </c>
      <c r="D19" s="873" t="s">
        <v>300</v>
      </c>
      <c r="E19" s="874" t="s">
        <v>1369</v>
      </c>
      <c r="F19" s="875">
        <v>0.96</v>
      </c>
      <c r="G19" s="875">
        <v>0.96</v>
      </c>
      <c r="H19" s="876">
        <v>0.02</v>
      </c>
      <c r="I19" s="877"/>
      <c r="J19" s="771" t="s">
        <v>331</v>
      </c>
    </row>
    <row r="20" spans="1:10" ht="25.5">
      <c r="A20" s="751" t="s">
        <v>906</v>
      </c>
      <c r="B20" s="878" t="s">
        <v>1552</v>
      </c>
      <c r="C20" s="873" t="s">
        <v>1454</v>
      </c>
      <c r="D20" s="873" t="s">
        <v>300</v>
      </c>
      <c r="E20" s="874" t="s">
        <v>1369</v>
      </c>
      <c r="F20" s="875">
        <v>1</v>
      </c>
      <c r="G20" s="875">
        <v>1</v>
      </c>
      <c r="H20" s="876">
        <v>0</v>
      </c>
      <c r="I20" s="877"/>
      <c r="J20" s="771" t="s">
        <v>331</v>
      </c>
    </row>
    <row r="21" spans="1:10" ht="25.5">
      <c r="A21" s="751" t="s">
        <v>906</v>
      </c>
      <c r="B21" s="878" t="s">
        <v>1553</v>
      </c>
      <c r="C21" s="873" t="s">
        <v>1454</v>
      </c>
      <c r="D21" s="873" t="s">
        <v>300</v>
      </c>
      <c r="E21" s="874" t="s">
        <v>1369</v>
      </c>
      <c r="F21" s="875">
        <v>1</v>
      </c>
      <c r="G21" s="875">
        <v>1</v>
      </c>
      <c r="H21" s="876">
        <v>0</v>
      </c>
      <c r="I21" s="877"/>
      <c r="J21" s="771" t="s">
        <v>331</v>
      </c>
    </row>
    <row r="22" spans="1:10" ht="25.5">
      <c r="A22" s="751" t="s">
        <v>906</v>
      </c>
      <c r="B22" s="878" t="s">
        <v>306</v>
      </c>
      <c r="C22" s="873" t="s">
        <v>1454</v>
      </c>
      <c r="D22" s="873" t="s">
        <v>300</v>
      </c>
      <c r="E22" s="874" t="s">
        <v>1369</v>
      </c>
      <c r="F22" s="875">
        <v>0.52</v>
      </c>
      <c r="G22" s="875">
        <v>0.52</v>
      </c>
      <c r="H22" s="876">
        <v>0.03</v>
      </c>
      <c r="I22" s="877"/>
      <c r="J22" s="771" t="s">
        <v>331</v>
      </c>
    </row>
    <row r="23" spans="1:10">
      <c r="A23" s="751" t="s">
        <v>906</v>
      </c>
      <c r="B23" s="872" t="s">
        <v>307</v>
      </c>
      <c r="C23" s="873" t="s">
        <v>1454</v>
      </c>
      <c r="D23" s="873" t="s">
        <v>300</v>
      </c>
      <c r="E23" s="874" t="s">
        <v>1369</v>
      </c>
      <c r="F23" s="875">
        <v>1</v>
      </c>
      <c r="G23" s="875">
        <v>1</v>
      </c>
      <c r="H23" s="876">
        <v>0</v>
      </c>
      <c r="I23" s="877"/>
      <c r="J23" s="771" t="s">
        <v>331</v>
      </c>
    </row>
    <row r="24" spans="1:10">
      <c r="A24" s="751" t="s">
        <v>906</v>
      </c>
      <c r="B24" s="872" t="s">
        <v>312</v>
      </c>
      <c r="C24" s="873" t="s">
        <v>1454</v>
      </c>
      <c r="D24" s="873" t="s">
        <v>300</v>
      </c>
      <c r="E24" s="874" t="s">
        <v>1369</v>
      </c>
      <c r="F24" s="875">
        <v>0.49</v>
      </c>
      <c r="G24" s="875">
        <v>0.49</v>
      </c>
      <c r="H24" s="876">
        <v>0.01</v>
      </c>
      <c r="I24" s="877"/>
      <c r="J24" s="771" t="s">
        <v>331</v>
      </c>
    </row>
    <row r="25" spans="1:10">
      <c r="A25" s="751" t="s">
        <v>906</v>
      </c>
      <c r="B25" s="872" t="s">
        <v>1554</v>
      </c>
      <c r="C25" s="873" t="s">
        <v>1454</v>
      </c>
      <c r="D25" s="873" t="s">
        <v>300</v>
      </c>
      <c r="E25" s="874" t="s">
        <v>1369</v>
      </c>
      <c r="F25" s="875">
        <v>0.51</v>
      </c>
      <c r="G25" s="875">
        <v>0.51</v>
      </c>
      <c r="H25" s="876">
        <v>0.05</v>
      </c>
      <c r="I25" s="877"/>
      <c r="J25" s="771" t="s">
        <v>331</v>
      </c>
    </row>
    <row r="26" spans="1:10">
      <c r="A26" s="751" t="s">
        <v>906</v>
      </c>
      <c r="B26" s="872" t="s">
        <v>1555</v>
      </c>
      <c r="C26" s="873" t="s">
        <v>1454</v>
      </c>
      <c r="D26" s="873" t="s">
        <v>300</v>
      </c>
      <c r="E26" s="874" t="s">
        <v>1369</v>
      </c>
      <c r="F26" s="875">
        <v>0.54</v>
      </c>
      <c r="G26" s="875">
        <v>0.54</v>
      </c>
      <c r="H26" s="876">
        <v>0.01</v>
      </c>
      <c r="I26" s="877"/>
      <c r="J26" s="771" t="s">
        <v>331</v>
      </c>
    </row>
    <row r="27" spans="1:10">
      <c r="A27" s="751" t="s">
        <v>906</v>
      </c>
      <c r="B27" s="872" t="s">
        <v>308</v>
      </c>
      <c r="C27" s="873" t="s">
        <v>1454</v>
      </c>
      <c r="D27" s="873" t="s">
        <v>300</v>
      </c>
      <c r="E27" s="874" t="s">
        <v>1369</v>
      </c>
      <c r="F27" s="875">
        <v>1</v>
      </c>
      <c r="G27" s="875">
        <v>1</v>
      </c>
      <c r="H27" s="876">
        <v>0</v>
      </c>
      <c r="I27" s="877"/>
      <c r="J27" s="771" t="s">
        <v>331</v>
      </c>
    </row>
    <row r="28" spans="1:10">
      <c r="A28" s="751" t="s">
        <v>906</v>
      </c>
      <c r="B28" s="872" t="s">
        <v>329</v>
      </c>
      <c r="C28" s="873" t="s">
        <v>1454</v>
      </c>
      <c r="D28" s="873" t="s">
        <v>300</v>
      </c>
      <c r="E28" s="874" t="s">
        <v>1369</v>
      </c>
      <c r="F28" s="875">
        <v>0.54</v>
      </c>
      <c r="G28" s="875">
        <v>0.54</v>
      </c>
      <c r="H28" s="876">
        <v>0.02</v>
      </c>
      <c r="I28" s="877"/>
      <c r="J28" s="771" t="s">
        <v>331</v>
      </c>
    </row>
    <row r="29" spans="1:10">
      <c r="A29" s="751" t="s">
        <v>906</v>
      </c>
      <c r="B29" s="872" t="s">
        <v>309</v>
      </c>
      <c r="C29" s="873" t="s">
        <v>1454</v>
      </c>
      <c r="D29" s="873" t="s">
        <v>300</v>
      </c>
      <c r="E29" s="874" t="s">
        <v>1369</v>
      </c>
      <c r="F29" s="875">
        <v>0.53</v>
      </c>
      <c r="G29" s="875">
        <v>0.53</v>
      </c>
      <c r="H29" s="876">
        <v>0.23</v>
      </c>
      <c r="I29" s="877"/>
      <c r="J29" s="771" t="s">
        <v>331</v>
      </c>
    </row>
    <row r="30" spans="1:10" ht="15" customHeight="1">
      <c r="A30" s="473"/>
      <c r="B30" s="474"/>
      <c r="C30" s="475"/>
      <c r="D30" s="456"/>
      <c r="E30" s="456"/>
      <c r="F30" s="476"/>
      <c r="G30" s="477"/>
      <c r="H30" s="476"/>
      <c r="I30" s="478"/>
      <c r="J30" s="479"/>
    </row>
    <row r="31" spans="1:10" ht="14.45" customHeight="1">
      <c r="A31" s="480" t="s">
        <v>314</v>
      </c>
      <c r="B31" s="480"/>
      <c r="C31" s="480"/>
      <c r="D31" s="480"/>
      <c r="E31" s="480"/>
      <c r="F31" s="480"/>
      <c r="G31" s="480"/>
      <c r="H31" s="484"/>
      <c r="I31" s="481"/>
    </row>
    <row r="32" spans="1:10">
      <c r="A32" s="480" t="s">
        <v>315</v>
      </c>
      <c r="B32" s="480"/>
      <c r="C32" s="480"/>
      <c r="D32" s="480"/>
      <c r="E32" s="480"/>
      <c r="F32" s="480"/>
      <c r="G32" s="480"/>
      <c r="H32" s="484"/>
    </row>
    <row r="33" spans="1:1">
      <c r="A33" s="794" t="s">
        <v>316</v>
      </c>
    </row>
  </sheetData>
  <pageMargins left="0.70866141732283472" right="0.70866141732283472" top="0.78740157480314965" bottom="0.78740157480314965" header="0.51181102362204722" footer="0.39370078740157483"/>
  <pageSetup paperSize="9" scale="54" fitToHeight="0" orientation="portrait" r:id="rId1"/>
  <headerFooter alignWithMargins="0">
    <oddHeader>&amp;C&amp;A</oddHeader>
    <oddFooter>&amp;L&amp;F&amp;C&amp;P/&amp;N</oddFoot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zoomScaleNormal="100" zoomScaleSheetLayoutView="100" workbookViewId="0">
      <selection activeCell="F129" sqref="F129"/>
    </sheetView>
  </sheetViews>
  <sheetFormatPr defaultColWidth="11.42578125" defaultRowHeight="12.75"/>
  <cols>
    <col min="1" max="1" width="7.7109375" style="1" customWidth="1"/>
    <col min="2" max="2" width="16" style="1" customWidth="1"/>
    <col min="3" max="3" width="10.42578125" style="1" customWidth="1"/>
    <col min="4" max="4" width="15.140625" style="1" customWidth="1"/>
    <col min="5" max="5" width="14.7109375" style="1" customWidth="1"/>
    <col min="6" max="6" width="10.85546875" style="1" customWidth="1"/>
    <col min="7" max="7" width="12.28515625" style="1" customWidth="1"/>
    <col min="8" max="8" width="11.5703125" style="1" customWidth="1"/>
    <col min="9" max="10" width="11.42578125" style="1" customWidth="1"/>
    <col min="11" max="11" width="13" style="1" customWidth="1"/>
  </cols>
  <sheetData>
    <row r="1" spans="1:13" ht="21" customHeight="1" thickBot="1">
      <c r="A1" s="33" t="s">
        <v>317</v>
      </c>
      <c r="B1" s="33"/>
      <c r="C1" s="33"/>
      <c r="D1" s="33"/>
      <c r="E1" s="33"/>
      <c r="F1" s="33"/>
      <c r="G1"/>
      <c r="H1"/>
      <c r="I1" s="395"/>
      <c r="J1" s="485" t="s">
        <v>875</v>
      </c>
      <c r="K1" s="1113" t="s">
        <v>878</v>
      </c>
      <c r="L1" s="1114"/>
    </row>
    <row r="2" spans="1:13" ht="25.15" customHeight="1" thickBot="1">
      <c r="A2" s="307"/>
      <c r="B2" s="307"/>
      <c r="C2" s="307"/>
      <c r="D2" s="307"/>
      <c r="E2" s="307"/>
      <c r="F2" s="307"/>
      <c r="G2" s="21"/>
      <c r="H2" s="21"/>
      <c r="I2" s="486"/>
      <c r="J2" s="485" t="s">
        <v>1192</v>
      </c>
      <c r="K2" s="1115">
        <v>2012</v>
      </c>
      <c r="L2" s="1116"/>
    </row>
    <row r="3" spans="1:13" ht="81.75" customHeight="1" thickBot="1">
      <c r="A3" s="324" t="s">
        <v>876</v>
      </c>
      <c r="B3" s="487" t="s">
        <v>318</v>
      </c>
      <c r="C3" s="488" t="s">
        <v>1356</v>
      </c>
      <c r="D3" s="488" t="s">
        <v>319</v>
      </c>
      <c r="E3" s="324" t="s">
        <v>320</v>
      </c>
      <c r="F3" s="488" t="s">
        <v>321</v>
      </c>
      <c r="G3" s="488" t="s">
        <v>322</v>
      </c>
      <c r="H3" s="324" t="s">
        <v>279</v>
      </c>
      <c r="I3" s="463" t="s">
        <v>323</v>
      </c>
      <c r="J3" s="463" t="s">
        <v>288</v>
      </c>
      <c r="K3" s="464" t="s">
        <v>281</v>
      </c>
      <c r="L3" s="636" t="s">
        <v>289</v>
      </c>
    </row>
    <row r="4" spans="1:13" s="834" customFormat="1" ht="13.15" customHeight="1">
      <c r="A4" s="819" t="s">
        <v>906</v>
      </c>
      <c r="B4" s="849" t="s">
        <v>1556</v>
      </c>
      <c r="C4" s="848" t="s">
        <v>1454</v>
      </c>
      <c r="D4" s="839">
        <v>506</v>
      </c>
      <c r="E4" s="823">
        <v>506</v>
      </c>
      <c r="F4" s="839">
        <v>506</v>
      </c>
      <c r="G4" s="844">
        <v>100</v>
      </c>
      <c r="H4" s="850" t="s">
        <v>1369</v>
      </c>
      <c r="I4" s="837">
        <v>506</v>
      </c>
      <c r="J4" s="838">
        <v>1</v>
      </c>
      <c r="K4" s="838">
        <v>1</v>
      </c>
      <c r="L4" s="835"/>
    </row>
    <row r="5" spans="1:13" s="834" customFormat="1" ht="13.15" customHeight="1">
      <c r="A5" s="819" t="s">
        <v>906</v>
      </c>
      <c r="B5" s="849" t="s">
        <v>1557</v>
      </c>
      <c r="C5" s="848" t="s">
        <v>1454</v>
      </c>
      <c r="D5" s="839">
        <v>6</v>
      </c>
      <c r="E5" s="823">
        <v>6</v>
      </c>
      <c r="F5" s="839">
        <v>6</v>
      </c>
      <c r="G5" s="844">
        <v>100</v>
      </c>
      <c r="H5" s="850" t="s">
        <v>1369</v>
      </c>
      <c r="I5" s="837">
        <v>6</v>
      </c>
      <c r="J5" s="838">
        <v>1</v>
      </c>
      <c r="K5" s="838">
        <v>1</v>
      </c>
      <c r="L5" s="835"/>
    </row>
    <row r="6" spans="1:13" s="834" customFormat="1" ht="13.15" customHeight="1">
      <c r="A6" s="819" t="s">
        <v>906</v>
      </c>
      <c r="B6" s="849" t="s">
        <v>1556</v>
      </c>
      <c r="C6" s="848" t="s">
        <v>1454</v>
      </c>
      <c r="D6" s="839">
        <v>1</v>
      </c>
      <c r="E6" s="823">
        <v>1</v>
      </c>
      <c r="F6" s="839">
        <v>1</v>
      </c>
      <c r="G6" s="844">
        <v>100</v>
      </c>
      <c r="H6" s="850" t="s">
        <v>1369</v>
      </c>
      <c r="I6" s="837">
        <v>1</v>
      </c>
      <c r="J6" s="838">
        <v>1</v>
      </c>
      <c r="K6" s="838">
        <v>1</v>
      </c>
      <c r="L6" s="835"/>
    </row>
    <row r="7" spans="1:13" s="834" customFormat="1" ht="13.15" customHeight="1">
      <c r="A7" s="819" t="s">
        <v>906</v>
      </c>
      <c r="B7" s="849" t="s">
        <v>1557</v>
      </c>
      <c r="C7" s="848" t="s">
        <v>1454</v>
      </c>
      <c r="D7" s="839">
        <v>0</v>
      </c>
      <c r="E7" s="823">
        <v>0</v>
      </c>
      <c r="F7" s="839">
        <v>0</v>
      </c>
      <c r="G7" s="844">
        <v>100</v>
      </c>
      <c r="H7" s="850" t="s">
        <v>1369</v>
      </c>
      <c r="I7" s="837">
        <v>0</v>
      </c>
      <c r="J7" s="838">
        <v>1</v>
      </c>
      <c r="K7" s="838">
        <v>1</v>
      </c>
      <c r="L7" s="835"/>
    </row>
    <row r="8" spans="1:13" s="491" customFormat="1">
      <c r="A8" s="267"/>
      <c r="B8" s="31"/>
      <c r="C8" s="31"/>
      <c r="D8" s="94"/>
      <c r="E8" s="94"/>
      <c r="F8" s="94"/>
      <c r="G8" s="489"/>
      <c r="H8" s="490"/>
      <c r="I8" s="1"/>
      <c r="J8" s="1"/>
      <c r="K8" s="1"/>
      <c r="L8"/>
      <c r="M8"/>
    </row>
    <row r="9" spans="1:13" ht="13.15" customHeight="1">
      <c r="A9" s="1117" t="s">
        <v>324</v>
      </c>
      <c r="B9" s="1117"/>
      <c r="C9" s="1117"/>
      <c r="D9" s="1117"/>
      <c r="E9" s="1117"/>
      <c r="F9" s="1117"/>
      <c r="G9" s="1117"/>
      <c r="H9" s="7"/>
    </row>
    <row r="10" spans="1:13">
      <c r="A10" s="459" t="s">
        <v>47</v>
      </c>
      <c r="B10" s="7"/>
      <c r="C10" s="7"/>
      <c r="D10" s="7"/>
      <c r="E10" s="7"/>
      <c r="F10" s="7"/>
      <c r="G10" s="7"/>
      <c r="H10" s="7"/>
    </row>
    <row r="11" spans="1:13" s="1" customFormat="1" ht="15" customHeight="1">
      <c r="A11" s="459" t="s">
        <v>286</v>
      </c>
      <c r="B11" s="20"/>
      <c r="C11" s="326"/>
      <c r="D11" s="326"/>
      <c r="E11" s="326"/>
      <c r="F11" s="326"/>
      <c r="G11" s="326"/>
      <c r="H11" s="326"/>
      <c r="L11"/>
      <c r="M11"/>
    </row>
    <row r="12" spans="1:13">
      <c r="A12" s="7"/>
      <c r="B12" s="7"/>
      <c r="C12" s="7"/>
      <c r="D12" s="7"/>
      <c r="E12" s="7"/>
      <c r="F12" s="7"/>
      <c r="G12" s="7"/>
      <c r="H12" s="7"/>
    </row>
  </sheetData>
  <mergeCells count="3">
    <mergeCell ref="K1:L1"/>
    <mergeCell ref="K2:L2"/>
    <mergeCell ref="A9:G9"/>
  </mergeCells>
  <phoneticPr fontId="40" type="noConversion"/>
  <pageMargins left="0.70866141732283472" right="0.70866141732283472" top="0.78740157480314965" bottom="0.78740157480314965" header="0.51181102362204722" footer="0.51181102362204722"/>
  <pageSetup paperSize="9" scale="61" orientation="portrait" r:id="rId1"/>
  <headerFooter alignWithMargins="0">
    <oddHeader>&amp;C&amp;A</oddHeader>
    <oddFooter>&amp;L&amp;F&amp;C&amp;P/&amp;N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SheetLayoutView="100" workbookViewId="0">
      <selection activeCell="F129" sqref="F129"/>
    </sheetView>
  </sheetViews>
  <sheetFormatPr defaultColWidth="11.5703125" defaultRowHeight="12.75"/>
  <cols>
    <col min="1" max="1" width="7" style="1" customWidth="1"/>
    <col min="2" max="2" width="46" style="1" customWidth="1"/>
    <col min="3" max="3" width="12.85546875" style="1" customWidth="1"/>
    <col min="4" max="4" width="10.42578125" style="1" customWidth="1"/>
    <col min="5" max="5" width="15" style="1" customWidth="1"/>
    <col min="6" max="6" width="11.7109375" style="1" customWidth="1"/>
    <col min="7" max="7" width="9.5703125" style="1" customWidth="1"/>
    <col min="8" max="8" width="7.85546875" style="1" customWidth="1"/>
    <col min="9" max="9" width="14.7109375" style="1" customWidth="1"/>
    <col min="10" max="10" width="24" style="1" customWidth="1"/>
  </cols>
  <sheetData>
    <row r="1" spans="1:10" ht="18.600000000000001" customHeight="1" thickBot="1">
      <c r="A1" s="465" t="s">
        <v>325</v>
      </c>
      <c r="B1" s="465"/>
      <c r="C1" s="465"/>
      <c r="D1" s="465"/>
      <c r="E1" s="465"/>
      <c r="F1" s="465"/>
      <c r="G1" s="465"/>
      <c r="H1" s="465"/>
      <c r="I1" s="466" t="s">
        <v>1352</v>
      </c>
      <c r="J1" s="396" t="s">
        <v>878</v>
      </c>
    </row>
    <row r="2" spans="1:10" ht="18.600000000000001" customHeight="1" thickBot="1">
      <c r="A2" s="468"/>
      <c r="B2" s="468"/>
      <c r="C2" s="468"/>
      <c r="D2" s="468"/>
      <c r="E2" s="468"/>
      <c r="F2" s="468"/>
      <c r="G2" s="468"/>
      <c r="H2" s="468"/>
      <c r="I2" s="466" t="s">
        <v>287</v>
      </c>
      <c r="J2" s="492">
        <v>2012</v>
      </c>
    </row>
    <row r="3" spans="1:10" ht="45.6" customHeight="1" thickBot="1">
      <c r="A3" s="470" t="s">
        <v>876</v>
      </c>
      <c r="B3" s="493" t="s">
        <v>326</v>
      </c>
      <c r="C3" s="470" t="s">
        <v>1356</v>
      </c>
      <c r="D3" s="470" t="s">
        <v>887</v>
      </c>
      <c r="E3" s="470" t="s">
        <v>293</v>
      </c>
      <c r="F3" s="471" t="s">
        <v>294</v>
      </c>
      <c r="G3" s="471" t="s">
        <v>295</v>
      </c>
      <c r="H3" s="471" t="s">
        <v>342</v>
      </c>
      <c r="I3" s="471" t="s">
        <v>327</v>
      </c>
      <c r="J3" s="637" t="s">
        <v>328</v>
      </c>
    </row>
    <row r="4" spans="1:10" s="747" customFormat="1" ht="25.5">
      <c r="A4" s="859" t="s">
        <v>906</v>
      </c>
      <c r="B4" s="853" t="s">
        <v>329</v>
      </c>
      <c r="C4" s="860">
        <v>2011</v>
      </c>
      <c r="D4" s="854" t="s">
        <v>330</v>
      </c>
      <c r="E4" s="855" t="s">
        <v>1369</v>
      </c>
      <c r="F4" s="856"/>
      <c r="G4" s="856"/>
      <c r="H4" s="856" t="s">
        <v>1558</v>
      </c>
      <c r="I4" s="856"/>
      <c r="J4" s="857" t="s">
        <v>331</v>
      </c>
    </row>
    <row r="5" spans="1:10" s="747" customFormat="1" ht="25.5">
      <c r="A5" s="859" t="s">
        <v>906</v>
      </c>
      <c r="B5" s="853" t="s">
        <v>307</v>
      </c>
      <c r="C5" s="860">
        <v>2011</v>
      </c>
      <c r="D5" s="854" t="s">
        <v>330</v>
      </c>
      <c r="E5" s="855" t="s">
        <v>1369</v>
      </c>
      <c r="F5" s="856"/>
      <c r="G5" s="856"/>
      <c r="H5" s="856" t="s">
        <v>1558</v>
      </c>
      <c r="I5" s="856"/>
      <c r="J5" s="857" t="s">
        <v>331</v>
      </c>
    </row>
    <row r="6" spans="1:10" s="747" customFormat="1" ht="25.5">
      <c r="A6" s="859" t="s">
        <v>906</v>
      </c>
      <c r="B6" s="853" t="s">
        <v>332</v>
      </c>
      <c r="C6" s="860">
        <v>2011</v>
      </c>
      <c r="D6" s="854" t="s">
        <v>330</v>
      </c>
      <c r="E6" s="858" t="s">
        <v>1369</v>
      </c>
      <c r="F6" s="856"/>
      <c r="G6" s="856"/>
      <c r="H6" s="856" t="s">
        <v>1558</v>
      </c>
      <c r="I6" s="856"/>
      <c r="J6" s="857" t="s">
        <v>331</v>
      </c>
    </row>
    <row r="7" spans="1:10" s="747" customFormat="1" ht="25.5">
      <c r="A7" s="859" t="s">
        <v>906</v>
      </c>
      <c r="B7" s="853" t="s">
        <v>333</v>
      </c>
      <c r="C7" s="860">
        <v>2011</v>
      </c>
      <c r="D7" s="854" t="s">
        <v>330</v>
      </c>
      <c r="E7" s="855" t="s">
        <v>1369</v>
      </c>
      <c r="F7" s="856"/>
      <c r="G7" s="856"/>
      <c r="H7" s="856" t="s">
        <v>1558</v>
      </c>
      <c r="I7" s="856"/>
      <c r="J7" s="857" t="s">
        <v>331</v>
      </c>
    </row>
    <row r="8" spans="1:10" s="747" customFormat="1" ht="25.5">
      <c r="A8" s="859" t="s">
        <v>906</v>
      </c>
      <c r="B8" s="853" t="s">
        <v>334</v>
      </c>
      <c r="C8" s="860">
        <v>2011</v>
      </c>
      <c r="D8" s="854" t="s">
        <v>330</v>
      </c>
      <c r="E8" s="855" t="s">
        <v>1369</v>
      </c>
      <c r="F8" s="856"/>
      <c r="G8" s="856"/>
      <c r="H8" s="856" t="s">
        <v>1558</v>
      </c>
      <c r="I8" s="856"/>
      <c r="J8" s="857" t="s">
        <v>331</v>
      </c>
    </row>
    <row r="9" spans="1:10" s="747" customFormat="1" ht="25.5">
      <c r="A9" s="859" t="s">
        <v>906</v>
      </c>
      <c r="B9" s="853" t="s">
        <v>1427</v>
      </c>
      <c r="C9" s="860">
        <v>2011</v>
      </c>
      <c r="D9" s="854" t="s">
        <v>330</v>
      </c>
      <c r="E9" s="855" t="s">
        <v>1369</v>
      </c>
      <c r="F9" s="856"/>
      <c r="G9" s="856"/>
      <c r="H9" s="856" t="s">
        <v>1558</v>
      </c>
      <c r="I9" s="856"/>
      <c r="J9" s="857" t="s">
        <v>331</v>
      </c>
    </row>
    <row r="10" spans="1:10" s="747" customFormat="1" ht="14.45" customHeight="1">
      <c r="A10" s="859" t="s">
        <v>906</v>
      </c>
      <c r="B10" s="853" t="s">
        <v>335</v>
      </c>
      <c r="C10" s="860">
        <v>2011</v>
      </c>
      <c r="D10" s="854" t="s">
        <v>330</v>
      </c>
      <c r="E10" s="855" t="s">
        <v>1369</v>
      </c>
      <c r="F10" s="856"/>
      <c r="G10" s="856"/>
      <c r="H10" s="856" t="s">
        <v>1558</v>
      </c>
      <c r="I10" s="856"/>
      <c r="J10" s="857" t="s">
        <v>331</v>
      </c>
    </row>
    <row r="11" spans="1:10" s="747" customFormat="1" ht="25.5">
      <c r="A11" s="859" t="s">
        <v>906</v>
      </c>
      <c r="B11" s="853" t="s">
        <v>336</v>
      </c>
      <c r="C11" s="860">
        <v>2011</v>
      </c>
      <c r="D11" s="854" t="s">
        <v>330</v>
      </c>
      <c r="E11" s="855" t="s">
        <v>1369</v>
      </c>
      <c r="F11" s="856"/>
      <c r="G11" s="856"/>
      <c r="H11" s="856" t="s">
        <v>1558</v>
      </c>
      <c r="I11" s="856"/>
      <c r="J11" s="857" t="s">
        <v>331</v>
      </c>
    </row>
    <row r="12" spans="1:10" s="747" customFormat="1" ht="25.5">
      <c r="A12" s="859" t="s">
        <v>906</v>
      </c>
      <c r="B12" s="853" t="s">
        <v>301</v>
      </c>
      <c r="C12" s="860">
        <v>2011</v>
      </c>
      <c r="D12" s="854" t="s">
        <v>330</v>
      </c>
      <c r="E12" s="855" t="s">
        <v>1369</v>
      </c>
      <c r="F12" s="856"/>
      <c r="G12" s="856"/>
      <c r="H12" s="856" t="s">
        <v>1558</v>
      </c>
      <c r="I12" s="856"/>
      <c r="J12" s="857" t="s">
        <v>331</v>
      </c>
    </row>
    <row r="13" spans="1:10" s="747" customFormat="1" ht="25.5">
      <c r="A13" s="859" t="s">
        <v>906</v>
      </c>
      <c r="B13" s="853" t="s">
        <v>303</v>
      </c>
      <c r="C13" s="860">
        <v>2011</v>
      </c>
      <c r="D13" s="854" t="s">
        <v>330</v>
      </c>
      <c r="E13" s="855" t="s">
        <v>1369</v>
      </c>
      <c r="F13" s="856"/>
      <c r="G13" s="856"/>
      <c r="H13" s="856" t="s">
        <v>1558</v>
      </c>
      <c r="I13" s="856"/>
      <c r="J13" s="857" t="s">
        <v>331</v>
      </c>
    </row>
    <row r="14" spans="1:10" s="747" customFormat="1" ht="25.5">
      <c r="A14" s="859" t="s">
        <v>906</v>
      </c>
      <c r="B14" s="853" t="s">
        <v>337</v>
      </c>
      <c r="C14" s="860">
        <v>2011</v>
      </c>
      <c r="D14" s="854" t="s">
        <v>330</v>
      </c>
      <c r="E14" s="855" t="s">
        <v>1369</v>
      </c>
      <c r="F14" s="856"/>
      <c r="G14" s="856"/>
      <c r="H14" s="856" t="s">
        <v>1558</v>
      </c>
      <c r="I14" s="856"/>
      <c r="J14" s="857" t="s">
        <v>331</v>
      </c>
    </row>
    <row r="15" spans="1:10" s="747" customFormat="1" ht="25.5">
      <c r="A15" s="859" t="s">
        <v>906</v>
      </c>
      <c r="B15" s="853" t="s">
        <v>308</v>
      </c>
      <c r="C15" s="860">
        <v>2011</v>
      </c>
      <c r="D15" s="854" t="s">
        <v>330</v>
      </c>
      <c r="E15" s="855" t="s">
        <v>1369</v>
      </c>
      <c r="F15" s="856"/>
      <c r="G15" s="856"/>
      <c r="H15" s="856" t="s">
        <v>1558</v>
      </c>
      <c r="I15" s="856"/>
      <c r="J15" s="857" t="s">
        <v>331</v>
      </c>
    </row>
    <row r="16" spans="1:10" s="747" customFormat="1" ht="25.5">
      <c r="A16" s="859" t="s">
        <v>906</v>
      </c>
      <c r="B16" s="853" t="s">
        <v>304</v>
      </c>
      <c r="C16" s="860">
        <v>2011</v>
      </c>
      <c r="D16" s="854" t="s">
        <v>330</v>
      </c>
      <c r="E16" s="855" t="s">
        <v>1369</v>
      </c>
      <c r="F16" s="856"/>
      <c r="G16" s="856"/>
      <c r="H16" s="856" t="s">
        <v>1558</v>
      </c>
      <c r="I16" s="856"/>
      <c r="J16" s="857" t="s">
        <v>331</v>
      </c>
    </row>
    <row r="17" spans="1:10" s="747" customFormat="1" ht="25.5">
      <c r="A17" s="859" t="s">
        <v>906</v>
      </c>
      <c r="B17" s="853" t="s">
        <v>299</v>
      </c>
      <c r="C17" s="860">
        <v>2011</v>
      </c>
      <c r="D17" s="854" t="s">
        <v>330</v>
      </c>
      <c r="E17" s="855" t="s">
        <v>1369</v>
      </c>
      <c r="F17" s="856"/>
      <c r="G17" s="856"/>
      <c r="H17" s="856" t="s">
        <v>1558</v>
      </c>
      <c r="I17" s="856"/>
      <c r="J17" s="857" t="s">
        <v>331</v>
      </c>
    </row>
    <row r="18" spans="1:10" s="747" customFormat="1" ht="25.5">
      <c r="A18" s="859" t="s">
        <v>906</v>
      </c>
      <c r="B18" s="853" t="s">
        <v>338</v>
      </c>
      <c r="C18" s="860">
        <v>2011</v>
      </c>
      <c r="D18" s="854" t="s">
        <v>330</v>
      </c>
      <c r="E18" s="855" t="s">
        <v>1369</v>
      </c>
      <c r="F18" s="856"/>
      <c r="G18" s="856"/>
      <c r="H18" s="856" t="s">
        <v>1558</v>
      </c>
      <c r="I18" s="856"/>
      <c r="J18" s="857" t="s">
        <v>331</v>
      </c>
    </row>
    <row r="19" spans="1:10" s="747" customFormat="1" ht="25.5">
      <c r="A19" s="859" t="s">
        <v>906</v>
      </c>
      <c r="B19" s="853" t="s">
        <v>1423</v>
      </c>
      <c r="C19" s="860">
        <v>2011</v>
      </c>
      <c r="D19" s="854" t="s">
        <v>330</v>
      </c>
      <c r="E19" s="855" t="s">
        <v>1369</v>
      </c>
      <c r="F19" s="856"/>
      <c r="G19" s="856"/>
      <c r="H19" s="856" t="s">
        <v>1558</v>
      </c>
      <c r="I19" s="856"/>
      <c r="J19" s="857" t="s">
        <v>331</v>
      </c>
    </row>
    <row r="20" spans="1:10">
      <c r="A20" s="334"/>
      <c r="B20" s="494"/>
      <c r="C20" s="495"/>
      <c r="D20" s="496"/>
      <c r="E20" s="497"/>
      <c r="F20" s="472"/>
      <c r="G20" s="472"/>
      <c r="H20" s="472"/>
      <c r="I20" s="472"/>
      <c r="J20" s="495"/>
    </row>
    <row r="21" spans="1:10">
      <c r="A21" s="334"/>
      <c r="B21" s="494"/>
      <c r="C21" s="495"/>
      <c r="D21" s="496"/>
      <c r="E21" s="497"/>
      <c r="F21" s="472"/>
      <c r="G21" s="472"/>
      <c r="H21" s="472"/>
      <c r="I21" s="472"/>
      <c r="J21" s="495"/>
    </row>
    <row r="22" spans="1:10" ht="14.45" customHeight="1">
      <c r="A22" s="498" t="s">
        <v>314</v>
      </c>
      <c r="B22" s="481"/>
      <c r="C22" s="481"/>
      <c r="D22" s="481"/>
      <c r="E22" s="481"/>
      <c r="F22" s="481"/>
      <c r="G22" s="481"/>
      <c r="H22" s="481"/>
      <c r="I22" s="481"/>
      <c r="J22" s="377"/>
    </row>
    <row r="23" spans="1:10">
      <c r="A23" s="498" t="s">
        <v>339</v>
      </c>
    </row>
    <row r="24" spans="1:10">
      <c r="A24" s="498" t="s">
        <v>340</v>
      </c>
    </row>
    <row r="25" spans="1:10">
      <c r="A25" s="498" t="s">
        <v>341</v>
      </c>
    </row>
  </sheetData>
  <phoneticPr fontId="40" type="noConversion"/>
  <pageMargins left="0.70866141732283472" right="0.70866141732283472" top="0.78740157480314965" bottom="0.78740157480314965" header="0.51181102362204722" footer="0.51181102362204722"/>
  <pageSetup paperSize="9" scale="56" orientation="portrait" r:id="rId1"/>
  <headerFooter alignWithMargins="0">
    <oddHeader>&amp;C&amp;A</oddHeader>
    <oddFooter>&amp;L&amp;F&amp;C&amp;P/&amp;N</oddFooter>
  </headerFooter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="82" zoomScaleNormal="82" zoomScaleSheetLayoutView="100" workbookViewId="0">
      <selection activeCell="C8" sqref="C8"/>
    </sheetView>
  </sheetViews>
  <sheetFormatPr defaultColWidth="11.42578125" defaultRowHeight="12.75"/>
  <cols>
    <col min="1" max="1" width="8.140625" style="516" customWidth="1"/>
    <col min="2" max="2" width="24.42578125" style="297" customWidth="1"/>
    <col min="3" max="3" width="13.42578125" style="295" bestFit="1" customWidth="1"/>
    <col min="4" max="4" width="38.28515625" style="295" customWidth="1"/>
    <col min="5" max="5" width="30.7109375" style="295" customWidth="1"/>
    <col min="6" max="6" width="10.42578125" style="295" bestFit="1" customWidth="1"/>
    <col min="7" max="7" width="15.5703125" style="295" customWidth="1"/>
    <col min="8" max="8" width="20" style="295" customWidth="1"/>
    <col min="9" max="9" width="16.28515625" style="509" customWidth="1"/>
    <col min="10" max="16384" width="11.42578125" style="298"/>
  </cols>
  <sheetData>
    <row r="1" spans="1:8" ht="16.5" customHeight="1" thickBot="1">
      <c r="A1" s="604" t="s">
        <v>343</v>
      </c>
      <c r="B1" s="506"/>
      <c r="C1" s="506"/>
      <c r="D1" s="506"/>
      <c r="E1" s="506"/>
      <c r="F1" s="506"/>
      <c r="G1" s="507" t="s">
        <v>1352</v>
      </c>
      <c r="H1" s="508" t="s">
        <v>878</v>
      </c>
    </row>
    <row r="2" spans="1:8" ht="15.75" customHeight="1" thickBot="1">
      <c r="A2" s="605"/>
      <c r="B2" s="510"/>
      <c r="C2" s="510"/>
      <c r="D2" s="510"/>
      <c r="E2" s="510"/>
      <c r="F2" s="510"/>
      <c r="G2" s="507" t="s">
        <v>884</v>
      </c>
      <c r="H2" s="638">
        <v>2012</v>
      </c>
    </row>
    <row r="3" spans="1:8" ht="38.25">
      <c r="A3" s="499" t="s">
        <v>876</v>
      </c>
      <c r="B3" s="499" t="s">
        <v>881</v>
      </c>
      <c r="C3" s="499" t="s">
        <v>344</v>
      </c>
      <c r="D3" s="499" t="s">
        <v>345</v>
      </c>
      <c r="E3" s="499" t="s">
        <v>346</v>
      </c>
      <c r="F3" s="499" t="s">
        <v>347</v>
      </c>
      <c r="G3" s="500" t="s">
        <v>348</v>
      </c>
      <c r="H3" s="500" t="s">
        <v>349</v>
      </c>
    </row>
    <row r="4" spans="1:8" ht="25.5">
      <c r="A4" s="501" t="s">
        <v>906</v>
      </c>
      <c r="B4" s="502" t="s">
        <v>350</v>
      </c>
      <c r="C4" s="501">
        <v>1</v>
      </c>
      <c r="D4" s="511" t="s">
        <v>363</v>
      </c>
      <c r="E4" s="512" t="s">
        <v>364</v>
      </c>
      <c r="F4" s="338" t="s">
        <v>904</v>
      </c>
      <c r="G4" s="880" t="s">
        <v>1253</v>
      </c>
      <c r="H4" s="513" t="s">
        <v>1254</v>
      </c>
    </row>
    <row r="5" spans="1:8" ht="25.5">
      <c r="A5" s="501" t="s">
        <v>906</v>
      </c>
      <c r="B5" s="502" t="s">
        <v>350</v>
      </c>
      <c r="C5" s="501">
        <v>2</v>
      </c>
      <c r="D5" s="511" t="s">
        <v>365</v>
      </c>
      <c r="E5" s="512" t="s">
        <v>364</v>
      </c>
      <c r="F5" s="338" t="s">
        <v>904</v>
      </c>
      <c r="G5" s="880" t="s">
        <v>1253</v>
      </c>
      <c r="H5" s="513" t="s">
        <v>1254</v>
      </c>
    </row>
    <row r="6" spans="1:8" ht="25.5">
      <c r="A6" s="501" t="s">
        <v>906</v>
      </c>
      <c r="B6" s="502" t="s">
        <v>350</v>
      </c>
      <c r="C6" s="501">
        <v>3</v>
      </c>
      <c r="D6" s="511" t="s">
        <v>366</v>
      </c>
      <c r="E6" s="512" t="s">
        <v>364</v>
      </c>
      <c r="F6" s="338" t="s">
        <v>904</v>
      </c>
      <c r="G6" s="880" t="s">
        <v>1253</v>
      </c>
      <c r="H6" s="513" t="s">
        <v>1254</v>
      </c>
    </row>
    <row r="7" spans="1:8" ht="38.25">
      <c r="A7" s="501" t="s">
        <v>906</v>
      </c>
      <c r="B7" s="502" t="s">
        <v>350</v>
      </c>
      <c r="C7" s="501">
        <v>4</v>
      </c>
      <c r="D7" s="511" t="s">
        <v>367</v>
      </c>
      <c r="E7" s="512" t="s">
        <v>368</v>
      </c>
      <c r="F7" s="338" t="s">
        <v>904</v>
      </c>
      <c r="G7" s="880" t="s">
        <v>1253</v>
      </c>
      <c r="H7" s="513" t="s">
        <v>1254</v>
      </c>
    </row>
    <row r="8" spans="1:8" ht="55.5" customHeight="1">
      <c r="A8" s="1036" t="s">
        <v>906</v>
      </c>
      <c r="B8" s="1037" t="s">
        <v>350</v>
      </c>
      <c r="C8" s="1036">
        <v>5</v>
      </c>
      <c r="D8" s="1037" t="s">
        <v>351</v>
      </c>
      <c r="E8" s="1038" t="s">
        <v>352</v>
      </c>
      <c r="F8" s="1039" t="s">
        <v>904</v>
      </c>
      <c r="G8" s="1040" t="s">
        <v>1573</v>
      </c>
      <c r="H8" s="1041" t="s">
        <v>358</v>
      </c>
    </row>
    <row r="9" spans="1:8" ht="55.5" customHeight="1">
      <c r="A9" s="1036" t="s">
        <v>906</v>
      </c>
      <c r="B9" s="1037" t="s">
        <v>350</v>
      </c>
      <c r="C9" s="1036">
        <v>6</v>
      </c>
      <c r="D9" s="1037" t="s">
        <v>353</v>
      </c>
      <c r="E9" s="1038" t="s">
        <v>352</v>
      </c>
      <c r="F9" s="1039" t="s">
        <v>904</v>
      </c>
      <c r="G9" s="1040" t="s">
        <v>1573</v>
      </c>
      <c r="H9" s="1041" t="s">
        <v>358</v>
      </c>
    </row>
    <row r="10" spans="1:8" ht="55.5" customHeight="1">
      <c r="A10" s="1036" t="s">
        <v>906</v>
      </c>
      <c r="B10" s="1037" t="s">
        <v>350</v>
      </c>
      <c r="C10" s="1036">
        <v>7</v>
      </c>
      <c r="D10" s="1037" t="s">
        <v>354</v>
      </c>
      <c r="E10" s="1038" t="s">
        <v>352</v>
      </c>
      <c r="F10" s="1039" t="s">
        <v>904</v>
      </c>
      <c r="G10" s="1040" t="s">
        <v>1573</v>
      </c>
      <c r="H10" s="1041" t="s">
        <v>358</v>
      </c>
    </row>
    <row r="11" spans="1:8" ht="55.5" customHeight="1">
      <c r="A11" s="501" t="s">
        <v>906</v>
      </c>
      <c r="B11" s="502" t="s">
        <v>350</v>
      </c>
      <c r="C11" s="501">
        <v>9</v>
      </c>
      <c r="D11" s="511" t="s">
        <v>355</v>
      </c>
      <c r="E11" s="512" t="s">
        <v>356</v>
      </c>
      <c r="F11" s="338" t="s">
        <v>904</v>
      </c>
      <c r="G11" s="880" t="s">
        <v>357</v>
      </c>
      <c r="H11" s="513" t="s">
        <v>358</v>
      </c>
    </row>
    <row r="12" spans="1:8" ht="55.5" customHeight="1">
      <c r="A12" s="501" t="s">
        <v>906</v>
      </c>
      <c r="B12" s="502" t="s">
        <v>350</v>
      </c>
      <c r="C12" s="501">
        <v>8</v>
      </c>
      <c r="D12" s="502" t="s">
        <v>359</v>
      </c>
      <c r="E12" s="77" t="s">
        <v>360</v>
      </c>
      <c r="F12" s="338" t="s">
        <v>904</v>
      </c>
      <c r="G12" s="880" t="s">
        <v>357</v>
      </c>
      <c r="H12" s="513" t="s">
        <v>358</v>
      </c>
    </row>
    <row r="13" spans="1:8" ht="55.5" customHeight="1">
      <c r="A13" s="96" t="s">
        <v>906</v>
      </c>
      <c r="B13" s="503" t="s">
        <v>361</v>
      </c>
      <c r="C13" s="864">
        <v>8</v>
      </c>
      <c r="D13" s="337" t="s">
        <v>359</v>
      </c>
      <c r="E13" s="504" t="s">
        <v>362</v>
      </c>
      <c r="F13" s="338" t="s">
        <v>904</v>
      </c>
      <c r="G13" s="879" t="s">
        <v>1569</v>
      </c>
      <c r="H13" s="513"/>
    </row>
    <row r="14" spans="1:8" ht="55.5" customHeight="1">
      <c r="A14" s="505" t="s">
        <v>906</v>
      </c>
      <c r="B14" s="503" t="s">
        <v>361</v>
      </c>
      <c r="C14" s="514">
        <v>9</v>
      </c>
      <c r="D14" s="337" t="s">
        <v>355</v>
      </c>
      <c r="E14" s="515" t="s">
        <v>356</v>
      </c>
      <c r="F14" s="338" t="s">
        <v>905</v>
      </c>
      <c r="G14" s="879" t="s">
        <v>1569</v>
      </c>
      <c r="H14" s="513"/>
    </row>
    <row r="16" spans="1:8">
      <c r="A16" s="517"/>
    </row>
    <row r="17" spans="1:1">
      <c r="A17" s="517"/>
    </row>
    <row r="18" spans="1:1">
      <c r="A18" s="517"/>
    </row>
    <row r="19" spans="1:1">
      <c r="A19" s="517"/>
    </row>
  </sheetData>
  <pageMargins left="0.70866141732283472" right="0.70866141732283472" top="0.78740157480314965" bottom="0.78740157480314965" header="0.51181102362204722" footer="0.51181102362204722"/>
  <pageSetup paperSize="9" scale="54" firstPageNumber="0" orientation="portrait" horizontalDpi="300" verticalDpi="300" r:id="rId1"/>
  <headerFooter alignWithMargins="0">
    <oddHeader>&amp;C&amp;A</oddHeader>
    <oddFooter>&amp;L&amp;F&amp;C&amp;P/&amp;N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3"/>
  <sheetViews>
    <sheetView zoomScaleNormal="73" zoomScaleSheetLayoutView="59" workbookViewId="0">
      <pane ySplit="4" topLeftCell="A5" activePane="bottomLeft" state="frozen"/>
      <selection activeCell="F129" sqref="F129"/>
      <selection pane="bottomLeft" activeCell="F129" sqref="F129"/>
    </sheetView>
  </sheetViews>
  <sheetFormatPr defaultColWidth="5.7109375" defaultRowHeight="19.899999999999999" customHeight="1"/>
  <cols>
    <col min="1" max="1" width="6.5703125" customWidth="1"/>
    <col min="2" max="2" width="37.7109375" style="534" customWidth="1"/>
    <col min="3" max="3" width="38.28515625" style="535" customWidth="1"/>
    <col min="4" max="4" width="9.42578125" style="535" customWidth="1"/>
    <col min="5" max="5" width="14.5703125" style="535" customWidth="1"/>
    <col min="6" max="10" width="7.85546875" style="535" customWidth="1"/>
    <col min="11" max="11" width="10" style="535" bestFit="1" customWidth="1"/>
    <col min="12" max="20" width="7.85546875" style="535" customWidth="1"/>
    <col min="21" max="21" width="7.85546875" style="202" customWidth="1"/>
    <col min="22" max="16384" width="5.7109375" style="202"/>
  </cols>
  <sheetData>
    <row r="1" spans="1:21" ht="19.5" customHeight="1" thickBot="1">
      <c r="A1" s="33" t="s">
        <v>369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9"/>
      <c r="R1" s="1127" t="s">
        <v>875</v>
      </c>
      <c r="S1" s="1127"/>
      <c r="T1" s="1127" t="s">
        <v>878</v>
      </c>
      <c r="U1" s="1127"/>
    </row>
    <row r="2" spans="1:21" ht="19.5" customHeight="1" thickBot="1">
      <c r="A2" s="520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1"/>
      <c r="R2" s="1127" t="s">
        <v>884</v>
      </c>
      <c r="S2" s="1127"/>
      <c r="T2" s="1128" t="s">
        <v>1201</v>
      </c>
      <c r="U2" s="1128"/>
    </row>
    <row r="3" spans="1:21" ht="20.25" customHeight="1" thickBot="1">
      <c r="A3" s="522"/>
      <c r="B3" s="523"/>
      <c r="C3" s="524"/>
      <c r="D3" s="1125" t="s">
        <v>960</v>
      </c>
      <c r="E3" s="1125"/>
      <c r="F3" s="1126" t="s">
        <v>370</v>
      </c>
      <c r="G3" s="1126"/>
      <c r="H3" s="1126"/>
      <c r="I3" s="1126"/>
      <c r="J3" s="1126"/>
      <c r="K3" s="1126"/>
      <c r="L3" s="1126"/>
      <c r="M3" s="1126"/>
      <c r="N3" s="1126"/>
      <c r="O3" s="1126"/>
      <c r="P3" s="1126"/>
      <c r="Q3" s="1126"/>
      <c r="R3" s="1126"/>
      <c r="S3" s="1126"/>
      <c r="T3" s="1126"/>
      <c r="U3" s="1126"/>
    </row>
    <row r="4" spans="1:21" ht="126.75" customHeight="1" thickBot="1">
      <c r="A4" s="525" t="s">
        <v>876</v>
      </c>
      <c r="B4" s="526" t="s">
        <v>371</v>
      </c>
      <c r="C4" s="527" t="s">
        <v>372</v>
      </c>
      <c r="D4" s="1125"/>
      <c r="E4" s="1125"/>
      <c r="F4" s="528" t="s">
        <v>41</v>
      </c>
      <c r="G4" s="529" t="s">
        <v>373</v>
      </c>
      <c r="H4" s="528" t="s">
        <v>374</v>
      </c>
      <c r="I4" s="529" t="s">
        <v>375</v>
      </c>
      <c r="J4" s="530" t="s">
        <v>376</v>
      </c>
      <c r="K4" s="530" t="s">
        <v>377</v>
      </c>
      <c r="L4" s="528" t="s">
        <v>378</v>
      </c>
      <c r="M4" s="531" t="s">
        <v>379</v>
      </c>
      <c r="N4" s="531" t="s">
        <v>380</v>
      </c>
      <c r="O4" s="532" t="s">
        <v>381</v>
      </c>
      <c r="P4" s="528" t="s">
        <v>382</v>
      </c>
      <c r="Q4" s="531" t="s">
        <v>973</v>
      </c>
      <c r="R4" s="531" t="s">
        <v>974</v>
      </c>
      <c r="S4" s="532" t="s">
        <v>383</v>
      </c>
      <c r="T4" s="533" t="s">
        <v>384</v>
      </c>
      <c r="U4" s="533" t="s">
        <v>385</v>
      </c>
    </row>
    <row r="5" spans="1:21" s="203" customFormat="1" ht="19.899999999999999" customHeight="1">
      <c r="A5" s="536" t="s">
        <v>906</v>
      </c>
      <c r="B5" s="537" t="s">
        <v>386</v>
      </c>
      <c r="C5" s="544" t="s">
        <v>388</v>
      </c>
      <c r="D5" s="1129" t="s">
        <v>387</v>
      </c>
      <c r="E5" s="1130"/>
      <c r="F5" s="538" t="s">
        <v>879</v>
      </c>
      <c r="G5" s="539" t="s">
        <v>879</v>
      </c>
      <c r="H5" s="538" t="s">
        <v>879</v>
      </c>
      <c r="I5" s="539" t="s">
        <v>879</v>
      </c>
      <c r="J5" s="540" t="s">
        <v>879</v>
      </c>
      <c r="K5" s="540"/>
      <c r="L5" s="538" t="s">
        <v>879</v>
      </c>
      <c r="M5" s="541" t="s">
        <v>879</v>
      </c>
      <c r="N5" s="541"/>
      <c r="O5" s="542"/>
      <c r="P5" s="538"/>
      <c r="Q5" s="541"/>
      <c r="R5" s="541"/>
      <c r="S5" s="542"/>
      <c r="T5" s="543"/>
      <c r="U5" s="543"/>
    </row>
    <row r="6" spans="1:21" s="203" customFormat="1" ht="19.899999999999999" customHeight="1">
      <c r="A6" s="536" t="s">
        <v>906</v>
      </c>
      <c r="B6" s="537" t="s">
        <v>386</v>
      </c>
      <c r="C6" s="544" t="s">
        <v>988</v>
      </c>
      <c r="D6" s="1118" t="s">
        <v>387</v>
      </c>
      <c r="E6" s="1119"/>
      <c r="F6" s="538"/>
      <c r="G6" s="539"/>
      <c r="H6" s="538" t="s">
        <v>879</v>
      </c>
      <c r="I6" s="539"/>
      <c r="J6" s="540"/>
      <c r="K6" s="540"/>
      <c r="L6" s="538"/>
      <c r="M6" s="541"/>
      <c r="N6" s="541"/>
      <c r="O6" s="542"/>
      <c r="P6" s="538"/>
      <c r="Q6" s="541"/>
      <c r="R6" s="541"/>
      <c r="S6" s="542"/>
      <c r="T6" s="543"/>
      <c r="U6" s="543"/>
    </row>
    <row r="7" spans="1:21" s="203" customFormat="1" ht="19.899999999999999" customHeight="1">
      <c r="A7" s="536" t="s">
        <v>906</v>
      </c>
      <c r="B7" s="537" t="s">
        <v>185</v>
      </c>
      <c r="C7" s="544" t="s">
        <v>991</v>
      </c>
      <c r="D7" s="1118" t="s">
        <v>1013</v>
      </c>
      <c r="E7" s="1119"/>
      <c r="F7" s="538"/>
      <c r="G7" s="539"/>
      <c r="H7" s="538"/>
      <c r="I7" s="539"/>
      <c r="J7" s="540"/>
      <c r="K7" s="559" t="s">
        <v>879</v>
      </c>
      <c r="L7" s="538"/>
      <c r="M7" s="541"/>
      <c r="N7" s="541"/>
      <c r="O7" s="542"/>
      <c r="P7" s="538"/>
      <c r="Q7" s="541"/>
      <c r="R7" s="541"/>
      <c r="S7" s="542"/>
      <c r="T7" s="543"/>
      <c r="U7" s="543"/>
    </row>
    <row r="8" spans="1:21" s="203" customFormat="1" ht="19.899999999999999" customHeight="1">
      <c r="A8" s="536" t="s">
        <v>906</v>
      </c>
      <c r="B8" s="537" t="s">
        <v>185</v>
      </c>
      <c r="C8" s="544" t="s">
        <v>989</v>
      </c>
      <c r="D8" s="1118" t="s">
        <v>1013</v>
      </c>
      <c r="E8" s="1119"/>
      <c r="F8" s="538"/>
      <c r="G8" s="539"/>
      <c r="H8" s="538"/>
      <c r="I8" s="539"/>
      <c r="J8" s="540"/>
      <c r="K8" s="559" t="s">
        <v>879</v>
      </c>
      <c r="L8" s="538"/>
      <c r="M8" s="541"/>
      <c r="N8" s="541"/>
      <c r="O8" s="542"/>
      <c r="P8" s="538"/>
      <c r="Q8" s="541"/>
      <c r="R8" s="541"/>
      <c r="S8" s="542"/>
      <c r="T8" s="543"/>
      <c r="U8" s="543"/>
    </row>
    <row r="9" spans="1:21" s="203" customFormat="1" ht="19.899999999999999" customHeight="1">
      <c r="A9" s="536" t="s">
        <v>906</v>
      </c>
      <c r="B9" s="537" t="s">
        <v>185</v>
      </c>
      <c r="C9" s="544" t="s">
        <v>16</v>
      </c>
      <c r="D9" s="1118" t="s">
        <v>1013</v>
      </c>
      <c r="E9" s="1119"/>
      <c r="F9" s="538"/>
      <c r="G9" s="539"/>
      <c r="H9" s="538"/>
      <c r="I9" s="539"/>
      <c r="J9" s="540"/>
      <c r="K9" s="559" t="s">
        <v>879</v>
      </c>
      <c r="L9" s="538"/>
      <c r="M9" s="541"/>
      <c r="N9" s="541"/>
      <c r="O9" s="542"/>
      <c r="P9" s="538"/>
      <c r="Q9" s="541"/>
      <c r="R9" s="541"/>
      <c r="S9" s="542"/>
      <c r="T9" s="543"/>
      <c r="U9" s="543"/>
    </row>
    <row r="10" spans="1:21" s="203" customFormat="1" ht="19.899999999999999" customHeight="1">
      <c r="A10" s="536" t="s">
        <v>906</v>
      </c>
      <c r="B10" s="537" t="s">
        <v>185</v>
      </c>
      <c r="C10" s="544" t="s">
        <v>73</v>
      </c>
      <c r="D10" s="1118" t="s">
        <v>1013</v>
      </c>
      <c r="E10" s="1119"/>
      <c r="F10" s="538"/>
      <c r="G10" s="539"/>
      <c r="H10" s="538"/>
      <c r="I10" s="539"/>
      <c r="J10" s="540"/>
      <c r="K10" s="559" t="s">
        <v>879</v>
      </c>
      <c r="L10" s="538"/>
      <c r="M10" s="541"/>
      <c r="N10" s="541"/>
      <c r="O10" s="542"/>
      <c r="P10" s="538"/>
      <c r="Q10" s="541"/>
      <c r="R10" s="541"/>
      <c r="S10" s="542"/>
      <c r="T10" s="543"/>
      <c r="U10" s="543"/>
    </row>
    <row r="11" spans="1:21" s="203" customFormat="1" ht="19.899999999999999" customHeight="1">
      <c r="A11" s="536" t="s">
        <v>906</v>
      </c>
      <c r="B11" s="537" t="s">
        <v>185</v>
      </c>
      <c r="C11" s="544" t="s">
        <v>967</v>
      </c>
      <c r="D11" s="1118" t="s">
        <v>75</v>
      </c>
      <c r="E11" s="1119"/>
      <c r="F11" s="538"/>
      <c r="G11" s="539"/>
      <c r="H11" s="538"/>
      <c r="I11" s="539"/>
      <c r="J11" s="540"/>
      <c r="K11" s="559" t="s">
        <v>879</v>
      </c>
      <c r="L11" s="538"/>
      <c r="M11" s="541"/>
      <c r="N11" s="541"/>
      <c r="O11" s="542"/>
      <c r="P11" s="538"/>
      <c r="Q11" s="541"/>
      <c r="R11" s="541"/>
      <c r="S11" s="542"/>
      <c r="T11" s="543"/>
      <c r="U11" s="543"/>
    </row>
    <row r="12" spans="1:21" s="203" customFormat="1" ht="19.899999999999999" customHeight="1">
      <c r="A12" s="536" t="s">
        <v>906</v>
      </c>
      <c r="B12" s="537" t="s">
        <v>185</v>
      </c>
      <c r="C12" s="544" t="s">
        <v>995</v>
      </c>
      <c r="D12" s="1118" t="s">
        <v>1013</v>
      </c>
      <c r="E12" s="1119"/>
      <c r="F12" s="538"/>
      <c r="G12" s="539"/>
      <c r="H12" s="538"/>
      <c r="I12" s="539"/>
      <c r="J12" s="540"/>
      <c r="K12" s="559" t="s">
        <v>879</v>
      </c>
      <c r="L12" s="538"/>
      <c r="M12" s="541"/>
      <c r="N12" s="541"/>
      <c r="O12" s="542"/>
      <c r="P12" s="538"/>
      <c r="Q12" s="541"/>
      <c r="R12" s="541"/>
      <c r="S12" s="542"/>
      <c r="T12" s="543"/>
      <c r="U12" s="543"/>
    </row>
    <row r="13" spans="1:21" s="203" customFormat="1" ht="19.899999999999999" customHeight="1">
      <c r="A13" s="536" t="s">
        <v>906</v>
      </c>
      <c r="B13" s="537" t="s">
        <v>185</v>
      </c>
      <c r="C13" s="544" t="s">
        <v>966</v>
      </c>
      <c r="D13" s="1118" t="s">
        <v>396</v>
      </c>
      <c r="E13" s="1119"/>
      <c r="F13" s="538"/>
      <c r="G13" s="539"/>
      <c r="H13" s="538"/>
      <c r="I13" s="539"/>
      <c r="J13" s="540"/>
      <c r="K13" s="559" t="s">
        <v>879</v>
      </c>
      <c r="L13" s="538"/>
      <c r="M13" s="541"/>
      <c r="N13" s="541"/>
      <c r="O13" s="542"/>
      <c r="P13" s="538"/>
      <c r="Q13" s="541"/>
      <c r="R13" s="541"/>
      <c r="S13" s="542"/>
      <c r="T13" s="543"/>
      <c r="U13" s="543"/>
    </row>
    <row r="14" spans="1:21" s="203" customFormat="1" ht="19.899999999999999" customHeight="1">
      <c r="A14" s="536" t="s">
        <v>906</v>
      </c>
      <c r="B14" s="537" t="s">
        <v>185</v>
      </c>
      <c r="C14" s="544" t="s">
        <v>998</v>
      </c>
      <c r="D14" s="1118" t="s">
        <v>1013</v>
      </c>
      <c r="E14" s="1119"/>
      <c r="F14" s="538"/>
      <c r="G14" s="539"/>
      <c r="H14" s="538"/>
      <c r="I14" s="539"/>
      <c r="J14" s="540"/>
      <c r="K14" s="559" t="s">
        <v>879</v>
      </c>
      <c r="L14" s="538"/>
      <c r="M14" s="541"/>
      <c r="N14" s="541"/>
      <c r="O14" s="542"/>
      <c r="P14" s="538"/>
      <c r="Q14" s="541"/>
      <c r="R14" s="541"/>
      <c r="S14" s="542"/>
      <c r="T14" s="543"/>
      <c r="U14" s="543"/>
    </row>
    <row r="15" spans="1:21" s="203" customFormat="1" ht="19.899999999999999" customHeight="1">
      <c r="A15" s="536" t="s">
        <v>906</v>
      </c>
      <c r="B15" s="537" t="s">
        <v>185</v>
      </c>
      <c r="C15" s="544" t="s">
        <v>999</v>
      </c>
      <c r="D15" s="1118" t="s">
        <v>1013</v>
      </c>
      <c r="E15" s="1119"/>
      <c r="F15" s="538"/>
      <c r="G15" s="539"/>
      <c r="H15" s="538"/>
      <c r="I15" s="539"/>
      <c r="J15" s="540"/>
      <c r="K15" s="559" t="s">
        <v>879</v>
      </c>
      <c r="L15" s="538"/>
      <c r="M15" s="541"/>
      <c r="N15" s="541"/>
      <c r="O15" s="542"/>
      <c r="P15" s="538"/>
      <c r="Q15" s="541"/>
      <c r="R15" s="541"/>
      <c r="S15" s="542"/>
      <c r="T15" s="543"/>
      <c r="U15" s="543"/>
    </row>
    <row r="16" spans="1:21" s="203" customFormat="1" ht="19.899999999999999" customHeight="1">
      <c r="A16" s="536" t="s">
        <v>906</v>
      </c>
      <c r="B16" s="537" t="s">
        <v>185</v>
      </c>
      <c r="C16" s="544" t="s">
        <v>586</v>
      </c>
      <c r="D16" s="1118" t="s">
        <v>1013</v>
      </c>
      <c r="E16" s="1119"/>
      <c r="F16" s="538"/>
      <c r="G16" s="539"/>
      <c r="H16" s="538"/>
      <c r="I16" s="539"/>
      <c r="J16" s="540"/>
      <c r="K16" s="559" t="s">
        <v>879</v>
      </c>
      <c r="L16" s="538"/>
      <c r="M16" s="541"/>
      <c r="N16" s="541"/>
      <c r="O16" s="542"/>
      <c r="P16" s="538"/>
      <c r="Q16" s="541"/>
      <c r="R16" s="541"/>
      <c r="S16" s="542"/>
      <c r="T16" s="543"/>
      <c r="U16" s="543"/>
    </row>
    <row r="17" spans="1:21" s="203" customFormat="1" ht="19.899999999999999" customHeight="1">
      <c r="A17" s="536" t="s">
        <v>906</v>
      </c>
      <c r="B17" s="537" t="s">
        <v>185</v>
      </c>
      <c r="C17" s="544" t="s">
        <v>1003</v>
      </c>
      <c r="D17" s="1118" t="s">
        <v>75</v>
      </c>
      <c r="E17" s="1119"/>
      <c r="F17" s="538"/>
      <c r="G17" s="539"/>
      <c r="H17" s="538"/>
      <c r="I17" s="539"/>
      <c r="J17" s="540"/>
      <c r="K17" s="559" t="s">
        <v>879</v>
      </c>
      <c r="L17" s="538"/>
      <c r="M17" s="541"/>
      <c r="N17" s="541"/>
      <c r="O17" s="542"/>
      <c r="P17" s="538"/>
      <c r="Q17" s="541"/>
      <c r="R17" s="541"/>
      <c r="S17" s="542"/>
      <c r="T17" s="543"/>
      <c r="U17" s="543"/>
    </row>
    <row r="18" spans="1:21" s="203" customFormat="1" ht="19.899999999999999" customHeight="1">
      <c r="A18" s="536" t="s">
        <v>906</v>
      </c>
      <c r="B18" s="537" t="s">
        <v>185</v>
      </c>
      <c r="C18" s="544" t="s">
        <v>74</v>
      </c>
      <c r="D18" s="1118" t="s">
        <v>1013</v>
      </c>
      <c r="E18" s="1119"/>
      <c r="F18" s="538"/>
      <c r="G18" s="539"/>
      <c r="H18" s="538"/>
      <c r="I18" s="539"/>
      <c r="J18" s="540"/>
      <c r="K18" s="559" t="s">
        <v>879</v>
      </c>
      <c r="L18" s="538"/>
      <c r="M18" s="541"/>
      <c r="N18" s="541"/>
      <c r="O18" s="542"/>
      <c r="P18" s="538"/>
      <c r="Q18" s="541"/>
      <c r="R18" s="541"/>
      <c r="S18" s="542"/>
      <c r="T18" s="543"/>
      <c r="U18" s="543"/>
    </row>
    <row r="19" spans="1:21" s="203" customFormat="1" ht="19.899999999999999" customHeight="1">
      <c r="A19" s="536" t="s">
        <v>906</v>
      </c>
      <c r="B19" s="537" t="s">
        <v>185</v>
      </c>
      <c r="C19" s="544" t="s">
        <v>1030</v>
      </c>
      <c r="D19" s="1118" t="s">
        <v>1013</v>
      </c>
      <c r="E19" s="1119"/>
      <c r="F19" s="538"/>
      <c r="G19" s="539"/>
      <c r="H19" s="538"/>
      <c r="I19" s="539"/>
      <c r="J19" s="540"/>
      <c r="K19" s="559" t="s">
        <v>879</v>
      </c>
      <c r="L19" s="538"/>
      <c r="M19" s="541"/>
      <c r="N19" s="541"/>
      <c r="O19" s="542"/>
      <c r="P19" s="538"/>
      <c r="Q19" s="541"/>
      <c r="R19" s="541"/>
      <c r="S19" s="542"/>
      <c r="T19" s="543"/>
      <c r="U19" s="543"/>
    </row>
    <row r="20" spans="1:21" s="203" customFormat="1" ht="19.899999999999999" customHeight="1">
      <c r="A20" s="536" t="s">
        <v>906</v>
      </c>
      <c r="B20" s="537" t="s">
        <v>185</v>
      </c>
      <c r="C20" s="544" t="s">
        <v>1005</v>
      </c>
      <c r="D20" s="1118" t="s">
        <v>1013</v>
      </c>
      <c r="E20" s="1119"/>
      <c r="F20" s="538"/>
      <c r="G20" s="539"/>
      <c r="H20" s="538"/>
      <c r="I20" s="539"/>
      <c r="J20" s="540"/>
      <c r="K20" s="559" t="s">
        <v>879</v>
      </c>
      <c r="L20" s="538"/>
      <c r="M20" s="541"/>
      <c r="N20" s="541"/>
      <c r="O20" s="542"/>
      <c r="P20" s="538"/>
      <c r="Q20" s="541"/>
      <c r="R20" s="541"/>
      <c r="S20" s="542"/>
      <c r="T20" s="543"/>
      <c r="U20" s="543"/>
    </row>
    <row r="21" spans="1:21" s="203" customFormat="1" ht="19.899999999999999" customHeight="1">
      <c r="A21" s="536" t="s">
        <v>906</v>
      </c>
      <c r="B21" s="537" t="s">
        <v>185</v>
      </c>
      <c r="C21" s="544" t="s">
        <v>509</v>
      </c>
      <c r="D21" s="1118" t="s">
        <v>1013</v>
      </c>
      <c r="E21" s="1119"/>
      <c r="F21" s="538"/>
      <c r="G21" s="539"/>
      <c r="H21" s="538"/>
      <c r="I21" s="539"/>
      <c r="J21" s="540"/>
      <c r="K21" s="559" t="s">
        <v>879</v>
      </c>
      <c r="L21" s="538"/>
      <c r="M21" s="541"/>
      <c r="N21" s="541"/>
      <c r="O21" s="542"/>
      <c r="P21" s="538"/>
      <c r="Q21" s="541"/>
      <c r="R21" s="541"/>
      <c r="S21" s="542"/>
      <c r="T21" s="543"/>
      <c r="U21" s="543"/>
    </row>
    <row r="22" spans="1:21" s="203" customFormat="1" ht="19.899999999999999" customHeight="1">
      <c r="A22" s="536" t="s">
        <v>906</v>
      </c>
      <c r="B22" s="537" t="s">
        <v>1011</v>
      </c>
      <c r="C22" s="544" t="s">
        <v>431</v>
      </c>
      <c r="D22" s="1118" t="s">
        <v>432</v>
      </c>
      <c r="E22" s="1119"/>
      <c r="F22" s="538"/>
      <c r="G22" s="539"/>
      <c r="H22" s="538"/>
      <c r="I22" s="539"/>
      <c r="J22" s="540"/>
      <c r="K22" s="559"/>
      <c r="L22" s="538"/>
      <c r="M22" s="541"/>
      <c r="N22" s="541"/>
      <c r="O22" s="542"/>
      <c r="P22" s="538"/>
      <c r="Q22" s="541"/>
      <c r="R22" s="541"/>
      <c r="S22" s="542"/>
      <c r="T22" s="543"/>
      <c r="U22" s="543"/>
    </row>
    <row r="23" spans="1:21" s="203" customFormat="1" ht="19.899999999999999" customHeight="1">
      <c r="A23" s="536" t="s">
        <v>906</v>
      </c>
      <c r="B23" s="537" t="s">
        <v>422</v>
      </c>
      <c r="C23" s="544" t="s">
        <v>1029</v>
      </c>
      <c r="D23" s="1118" t="s">
        <v>420</v>
      </c>
      <c r="E23" s="1119"/>
      <c r="F23" s="538"/>
      <c r="G23" s="539"/>
      <c r="H23" s="538"/>
      <c r="I23" s="539"/>
      <c r="J23" s="540"/>
      <c r="K23" s="559"/>
      <c r="L23" s="538" t="s">
        <v>879</v>
      </c>
      <c r="M23" s="541"/>
      <c r="N23" s="541"/>
      <c r="O23" s="542"/>
      <c r="P23" s="538"/>
      <c r="Q23" s="541"/>
      <c r="R23" s="541"/>
      <c r="S23" s="542"/>
      <c r="T23" s="543"/>
      <c r="U23" s="543"/>
    </row>
    <row r="24" spans="1:21" s="203" customFormat="1" ht="19.899999999999999" customHeight="1">
      <c r="A24" s="536" t="s">
        <v>906</v>
      </c>
      <c r="B24" s="537" t="s">
        <v>419</v>
      </c>
      <c r="C24" s="544" t="s">
        <v>1012</v>
      </c>
      <c r="D24" s="1118" t="s">
        <v>420</v>
      </c>
      <c r="E24" s="1119"/>
      <c r="F24" s="538"/>
      <c r="G24" s="539"/>
      <c r="H24" s="538"/>
      <c r="I24" s="539"/>
      <c r="J24" s="540"/>
      <c r="K24" s="559"/>
      <c r="L24" s="538" t="s">
        <v>879</v>
      </c>
      <c r="M24" s="541"/>
      <c r="N24" s="541"/>
      <c r="O24" s="542"/>
      <c r="P24" s="538"/>
      <c r="Q24" s="541"/>
      <c r="R24" s="541"/>
      <c r="S24" s="542"/>
      <c r="T24" s="543"/>
      <c r="U24" s="543"/>
    </row>
    <row r="25" spans="1:21" s="203" customFormat="1" ht="19.899999999999999" customHeight="1">
      <c r="A25" s="536" t="s">
        <v>906</v>
      </c>
      <c r="B25" s="537" t="s">
        <v>419</v>
      </c>
      <c r="C25" s="544" t="s">
        <v>1012</v>
      </c>
      <c r="D25" s="1118" t="s">
        <v>421</v>
      </c>
      <c r="E25" s="1119"/>
      <c r="F25" s="538"/>
      <c r="G25" s="539"/>
      <c r="H25" s="538"/>
      <c r="I25" s="539"/>
      <c r="J25" s="540"/>
      <c r="K25" s="559"/>
      <c r="L25" s="538" t="s">
        <v>879</v>
      </c>
      <c r="M25" s="541"/>
      <c r="N25" s="541"/>
      <c r="O25" s="542"/>
      <c r="P25" s="538"/>
      <c r="Q25" s="541"/>
      <c r="R25" s="541"/>
      <c r="S25" s="542"/>
      <c r="T25" s="543"/>
      <c r="U25" s="543"/>
    </row>
    <row r="26" spans="1:21" s="203" customFormat="1" ht="19.899999999999999" customHeight="1">
      <c r="A26" s="536" t="s">
        <v>906</v>
      </c>
      <c r="B26" s="537" t="s">
        <v>1241</v>
      </c>
      <c r="C26" s="544" t="s">
        <v>1242</v>
      </c>
      <c r="D26" s="1118" t="s">
        <v>420</v>
      </c>
      <c r="E26" s="1119"/>
      <c r="F26" s="538"/>
      <c r="G26" s="539"/>
      <c r="H26" s="538"/>
      <c r="I26" s="539"/>
      <c r="J26" s="540"/>
      <c r="K26" s="559"/>
      <c r="L26" s="538" t="s">
        <v>879</v>
      </c>
      <c r="M26" s="541"/>
      <c r="N26" s="541"/>
      <c r="O26" s="542"/>
      <c r="P26" s="538"/>
      <c r="Q26" s="541"/>
      <c r="R26" s="541"/>
      <c r="S26" s="542"/>
      <c r="T26" s="543"/>
      <c r="U26" s="543"/>
    </row>
    <row r="27" spans="1:21" s="203" customFormat="1" ht="19.899999999999999" customHeight="1">
      <c r="A27" s="536" t="s">
        <v>906</v>
      </c>
      <c r="B27" s="537" t="s">
        <v>1241</v>
      </c>
      <c r="C27" s="544" t="s">
        <v>1242</v>
      </c>
      <c r="D27" s="1118" t="s">
        <v>421</v>
      </c>
      <c r="E27" s="1119"/>
      <c r="F27" s="538"/>
      <c r="G27" s="539"/>
      <c r="H27" s="538"/>
      <c r="I27" s="539"/>
      <c r="J27" s="540"/>
      <c r="K27" s="559"/>
      <c r="L27" s="538" t="s">
        <v>879</v>
      </c>
      <c r="M27" s="541"/>
      <c r="N27" s="541"/>
      <c r="O27" s="542"/>
      <c r="P27" s="538"/>
      <c r="Q27" s="541"/>
      <c r="R27" s="541"/>
      <c r="S27" s="542"/>
      <c r="T27" s="543"/>
      <c r="U27" s="543"/>
    </row>
    <row r="28" spans="1:21" s="203" customFormat="1" ht="19.899999999999999" customHeight="1">
      <c r="A28" s="536" t="s">
        <v>906</v>
      </c>
      <c r="B28" s="537" t="s">
        <v>1241</v>
      </c>
      <c r="C28" s="544" t="s">
        <v>30</v>
      </c>
      <c r="D28" s="1118" t="s">
        <v>420</v>
      </c>
      <c r="E28" s="1119"/>
      <c r="F28" s="538"/>
      <c r="G28" s="539"/>
      <c r="H28" s="538"/>
      <c r="I28" s="539"/>
      <c r="J28" s="540"/>
      <c r="K28" s="559"/>
      <c r="L28" s="538" t="s">
        <v>879</v>
      </c>
      <c r="M28" s="541"/>
      <c r="N28" s="541"/>
      <c r="O28" s="542"/>
      <c r="P28" s="538"/>
      <c r="Q28" s="541"/>
      <c r="R28" s="541"/>
      <c r="S28" s="542"/>
      <c r="T28" s="543"/>
      <c r="U28" s="543"/>
    </row>
    <row r="29" spans="1:21" s="203" customFormat="1" ht="19.899999999999999" customHeight="1">
      <c r="A29" s="536" t="s">
        <v>906</v>
      </c>
      <c r="B29" s="537" t="s">
        <v>1241</v>
      </c>
      <c r="C29" s="544" t="s">
        <v>30</v>
      </c>
      <c r="D29" s="1118" t="s">
        <v>421</v>
      </c>
      <c r="E29" s="1119"/>
      <c r="F29" s="538"/>
      <c r="G29" s="539"/>
      <c r="H29" s="538"/>
      <c r="I29" s="539"/>
      <c r="J29" s="540"/>
      <c r="K29" s="559"/>
      <c r="L29" s="538" t="s">
        <v>879</v>
      </c>
      <c r="M29" s="541"/>
      <c r="N29" s="541"/>
      <c r="O29" s="542"/>
      <c r="P29" s="538"/>
      <c r="Q29" s="541"/>
      <c r="R29" s="541"/>
      <c r="S29" s="542"/>
      <c r="T29" s="543"/>
      <c r="U29" s="543"/>
    </row>
    <row r="30" spans="1:21" s="203" customFormat="1" ht="19.899999999999999" customHeight="1">
      <c r="A30" s="536" t="s">
        <v>906</v>
      </c>
      <c r="B30" s="537" t="s">
        <v>1241</v>
      </c>
      <c r="C30" s="544" t="s">
        <v>1037</v>
      </c>
      <c r="D30" s="1118" t="s">
        <v>420</v>
      </c>
      <c r="E30" s="1119"/>
      <c r="F30" s="538"/>
      <c r="G30" s="539"/>
      <c r="H30" s="538"/>
      <c r="I30" s="539"/>
      <c r="J30" s="540"/>
      <c r="K30" s="559"/>
      <c r="L30" s="538" t="s">
        <v>879</v>
      </c>
      <c r="M30" s="541"/>
      <c r="N30" s="541"/>
      <c r="O30" s="542"/>
      <c r="P30" s="538"/>
      <c r="Q30" s="541"/>
      <c r="R30" s="541"/>
      <c r="S30" s="542"/>
      <c r="T30" s="543"/>
      <c r="U30" s="543"/>
    </row>
    <row r="31" spans="1:21" s="203" customFormat="1" ht="19.899999999999999" customHeight="1">
      <c r="A31" s="536" t="s">
        <v>906</v>
      </c>
      <c r="B31" s="537" t="s">
        <v>1241</v>
      </c>
      <c r="C31" s="544" t="s">
        <v>1037</v>
      </c>
      <c r="D31" s="1118" t="s">
        <v>421</v>
      </c>
      <c r="E31" s="1119"/>
      <c r="F31" s="538"/>
      <c r="G31" s="539"/>
      <c r="H31" s="538"/>
      <c r="I31" s="539"/>
      <c r="J31" s="540"/>
      <c r="K31" s="559"/>
      <c r="L31" s="538" t="s">
        <v>879</v>
      </c>
      <c r="M31" s="541"/>
      <c r="N31" s="541"/>
      <c r="O31" s="542"/>
      <c r="P31" s="538"/>
      <c r="Q31" s="541"/>
      <c r="R31" s="541"/>
      <c r="S31" s="542"/>
      <c r="T31" s="543"/>
      <c r="U31" s="543"/>
    </row>
    <row r="32" spans="1:21" s="203" customFormat="1" ht="19.899999999999999" customHeight="1">
      <c r="A32" s="536" t="s">
        <v>906</v>
      </c>
      <c r="B32" s="537" t="s">
        <v>1243</v>
      </c>
      <c r="C32" s="544" t="s">
        <v>1032</v>
      </c>
      <c r="D32" s="1118" t="s">
        <v>420</v>
      </c>
      <c r="E32" s="1119"/>
      <c r="F32" s="538"/>
      <c r="G32" s="539"/>
      <c r="H32" s="538"/>
      <c r="I32" s="539"/>
      <c r="J32" s="540"/>
      <c r="K32" s="559"/>
      <c r="L32" s="538" t="s">
        <v>879</v>
      </c>
      <c r="M32" s="541"/>
      <c r="N32" s="541"/>
      <c r="O32" s="542"/>
      <c r="P32" s="538"/>
      <c r="Q32" s="541"/>
      <c r="R32" s="541"/>
      <c r="S32" s="542"/>
      <c r="T32" s="543"/>
      <c r="U32" s="543"/>
    </row>
    <row r="33" spans="1:21" s="203" customFormat="1" ht="19.899999999999999" customHeight="1">
      <c r="A33" s="536" t="s">
        <v>906</v>
      </c>
      <c r="B33" s="537" t="s">
        <v>1243</v>
      </c>
      <c r="C33" s="544" t="s">
        <v>1032</v>
      </c>
      <c r="D33" s="1118" t="s">
        <v>421</v>
      </c>
      <c r="E33" s="1119"/>
      <c r="F33" s="538"/>
      <c r="G33" s="539"/>
      <c r="H33" s="538"/>
      <c r="I33" s="539"/>
      <c r="J33" s="540"/>
      <c r="K33" s="559"/>
      <c r="L33" s="538" t="s">
        <v>879</v>
      </c>
      <c r="M33" s="541"/>
      <c r="N33" s="541"/>
      <c r="O33" s="542"/>
      <c r="P33" s="538"/>
      <c r="Q33" s="541"/>
      <c r="R33" s="541"/>
      <c r="S33" s="542"/>
      <c r="T33" s="543"/>
      <c r="U33" s="543"/>
    </row>
    <row r="34" spans="1:21" s="203" customFormat="1" ht="19.899999999999999" customHeight="1">
      <c r="A34" s="536" t="s">
        <v>906</v>
      </c>
      <c r="B34" s="537" t="s">
        <v>1243</v>
      </c>
      <c r="C34" s="544" t="s">
        <v>1033</v>
      </c>
      <c r="D34" s="1118" t="s">
        <v>420</v>
      </c>
      <c r="E34" s="1119"/>
      <c r="F34" s="538"/>
      <c r="G34" s="539"/>
      <c r="H34" s="538"/>
      <c r="I34" s="539"/>
      <c r="J34" s="540"/>
      <c r="K34" s="559"/>
      <c r="L34" s="538" t="s">
        <v>879</v>
      </c>
      <c r="M34" s="541"/>
      <c r="N34" s="541"/>
      <c r="O34" s="542"/>
      <c r="P34" s="538"/>
      <c r="Q34" s="541"/>
      <c r="R34" s="541"/>
      <c r="S34" s="542"/>
      <c r="T34" s="543"/>
      <c r="U34" s="543"/>
    </row>
    <row r="35" spans="1:21" s="203" customFormat="1" ht="19.899999999999999" customHeight="1">
      <c r="A35" s="536" t="s">
        <v>906</v>
      </c>
      <c r="B35" s="537" t="s">
        <v>1243</v>
      </c>
      <c r="C35" s="544" t="s">
        <v>1033</v>
      </c>
      <c r="D35" s="1118" t="s">
        <v>421</v>
      </c>
      <c r="E35" s="1119"/>
      <c r="F35" s="538"/>
      <c r="G35" s="539"/>
      <c r="H35" s="538"/>
      <c r="I35" s="539"/>
      <c r="J35" s="540"/>
      <c r="K35" s="559"/>
      <c r="L35" s="538" t="s">
        <v>879</v>
      </c>
      <c r="M35" s="541"/>
      <c r="N35" s="541"/>
      <c r="O35" s="542"/>
      <c r="P35" s="538"/>
      <c r="Q35" s="541"/>
      <c r="R35" s="541"/>
      <c r="S35" s="542"/>
      <c r="T35" s="543"/>
      <c r="U35" s="543"/>
    </row>
    <row r="36" spans="1:21" s="203" customFormat="1" ht="19.899999999999999" customHeight="1">
      <c r="A36" s="536" t="s">
        <v>906</v>
      </c>
      <c r="B36" s="537" t="s">
        <v>1244</v>
      </c>
      <c r="C36" s="544" t="s">
        <v>1034</v>
      </c>
      <c r="D36" s="1118" t="s">
        <v>421</v>
      </c>
      <c r="E36" s="1119"/>
      <c r="F36" s="538"/>
      <c r="G36" s="539"/>
      <c r="H36" s="538"/>
      <c r="I36" s="539"/>
      <c r="J36" s="540"/>
      <c r="K36" s="559"/>
      <c r="L36" s="538" t="s">
        <v>879</v>
      </c>
      <c r="M36" s="541"/>
      <c r="N36" s="541"/>
      <c r="O36" s="542"/>
      <c r="P36" s="538"/>
      <c r="Q36" s="541"/>
      <c r="R36" s="541"/>
      <c r="S36" s="542"/>
      <c r="T36" s="543"/>
      <c r="U36" s="543"/>
    </row>
    <row r="37" spans="1:21" s="203" customFormat="1" ht="19.899999999999999" customHeight="1">
      <c r="A37" s="536" t="s">
        <v>906</v>
      </c>
      <c r="B37" s="537" t="s">
        <v>1245</v>
      </c>
      <c r="C37" s="544" t="s">
        <v>1036</v>
      </c>
      <c r="D37" s="1118" t="s">
        <v>420</v>
      </c>
      <c r="E37" s="1119"/>
      <c r="F37" s="538"/>
      <c r="G37" s="539"/>
      <c r="H37" s="538"/>
      <c r="I37" s="539"/>
      <c r="J37" s="540" t="s">
        <v>879</v>
      </c>
      <c r="K37" s="559"/>
      <c r="L37" s="538" t="s">
        <v>879</v>
      </c>
      <c r="M37" s="541"/>
      <c r="N37" s="541"/>
      <c r="O37" s="542"/>
      <c r="P37" s="538"/>
      <c r="Q37" s="541"/>
      <c r="R37" s="541"/>
      <c r="S37" s="542"/>
      <c r="T37" s="543"/>
      <c r="U37" s="543"/>
    </row>
    <row r="38" spans="1:21" s="203" customFormat="1" ht="19.899999999999999" customHeight="1">
      <c r="A38" s="536" t="s">
        <v>906</v>
      </c>
      <c r="B38" s="537" t="s">
        <v>1245</v>
      </c>
      <c r="C38" s="544" t="s">
        <v>1036</v>
      </c>
      <c r="D38" s="1118" t="s">
        <v>421</v>
      </c>
      <c r="E38" s="1119"/>
      <c r="F38" s="538"/>
      <c r="G38" s="539"/>
      <c r="H38" s="538"/>
      <c r="I38" s="539"/>
      <c r="J38" s="540" t="s">
        <v>879</v>
      </c>
      <c r="K38" s="559"/>
      <c r="L38" s="538" t="s">
        <v>879</v>
      </c>
      <c r="M38" s="541"/>
      <c r="N38" s="541"/>
      <c r="O38" s="542"/>
      <c r="P38" s="538"/>
      <c r="Q38" s="541"/>
      <c r="R38" s="541"/>
      <c r="S38" s="542"/>
      <c r="T38" s="543"/>
      <c r="U38" s="543"/>
    </row>
    <row r="39" spans="1:21" s="203" customFormat="1" ht="19.899999999999999" customHeight="1">
      <c r="A39" s="536" t="s">
        <v>906</v>
      </c>
      <c r="B39" s="537" t="s">
        <v>1245</v>
      </c>
      <c r="C39" s="544" t="s">
        <v>1035</v>
      </c>
      <c r="D39" s="1118" t="s">
        <v>420</v>
      </c>
      <c r="E39" s="1119"/>
      <c r="F39" s="538"/>
      <c r="G39" s="539"/>
      <c r="H39" s="538"/>
      <c r="I39" s="539"/>
      <c r="J39" s="540"/>
      <c r="K39" s="559"/>
      <c r="L39" s="538" t="s">
        <v>879</v>
      </c>
      <c r="M39" s="541"/>
      <c r="N39" s="541"/>
      <c r="O39" s="542"/>
      <c r="P39" s="538"/>
      <c r="Q39" s="541"/>
      <c r="R39" s="541"/>
      <c r="S39" s="542"/>
      <c r="T39" s="543"/>
      <c r="U39" s="543"/>
    </row>
    <row r="40" spans="1:21" s="203" customFormat="1" ht="19.899999999999999" customHeight="1">
      <c r="A40" s="536" t="s">
        <v>906</v>
      </c>
      <c r="B40" s="537" t="s">
        <v>1245</v>
      </c>
      <c r="C40" s="544" t="s">
        <v>1035</v>
      </c>
      <c r="D40" s="1118" t="s">
        <v>421</v>
      </c>
      <c r="E40" s="1119"/>
      <c r="F40" s="538"/>
      <c r="G40" s="539"/>
      <c r="H40" s="538"/>
      <c r="I40" s="539"/>
      <c r="J40" s="540"/>
      <c r="K40" s="559"/>
      <c r="L40" s="538" t="s">
        <v>879</v>
      </c>
      <c r="M40" s="541"/>
      <c r="N40" s="541"/>
      <c r="O40" s="542"/>
      <c r="P40" s="538"/>
      <c r="Q40" s="541"/>
      <c r="R40" s="541"/>
      <c r="S40" s="542"/>
      <c r="T40" s="543"/>
      <c r="U40" s="543"/>
    </row>
    <row r="41" spans="1:21" s="203" customFormat="1" ht="19.899999999999999" customHeight="1">
      <c r="A41" s="536" t="s">
        <v>906</v>
      </c>
      <c r="B41" s="537" t="s">
        <v>1246</v>
      </c>
      <c r="C41" s="544" t="s">
        <v>1040</v>
      </c>
      <c r="D41" s="1118" t="s">
        <v>420</v>
      </c>
      <c r="E41" s="1119"/>
      <c r="F41" s="538"/>
      <c r="G41" s="539"/>
      <c r="H41" s="538"/>
      <c r="I41" s="539"/>
      <c r="J41" s="540"/>
      <c r="K41" s="559"/>
      <c r="L41" s="538" t="s">
        <v>879</v>
      </c>
      <c r="M41" s="541"/>
      <c r="N41" s="541"/>
      <c r="O41" s="542"/>
      <c r="P41" s="538"/>
      <c r="Q41" s="541"/>
      <c r="R41" s="541"/>
      <c r="S41" s="542"/>
      <c r="T41" s="543"/>
      <c r="U41" s="543"/>
    </row>
    <row r="42" spans="1:21" s="203" customFormat="1" ht="19.899999999999999" customHeight="1">
      <c r="A42" s="536" t="s">
        <v>906</v>
      </c>
      <c r="B42" s="537" t="s">
        <v>1246</v>
      </c>
      <c r="C42" s="544" t="s">
        <v>1061</v>
      </c>
      <c r="D42" s="1118" t="s">
        <v>420</v>
      </c>
      <c r="E42" s="1119"/>
      <c r="F42" s="538"/>
      <c r="G42" s="539"/>
      <c r="H42" s="538"/>
      <c r="I42" s="539"/>
      <c r="J42" s="540"/>
      <c r="K42" s="559"/>
      <c r="L42" s="538" t="s">
        <v>879</v>
      </c>
      <c r="M42" s="541"/>
      <c r="N42" s="541"/>
      <c r="O42" s="542"/>
      <c r="P42" s="538"/>
      <c r="Q42" s="541"/>
      <c r="R42" s="541"/>
      <c r="S42" s="542"/>
      <c r="T42" s="543"/>
      <c r="U42" s="543"/>
    </row>
    <row r="43" spans="1:21" s="203" customFormat="1" ht="19.899999999999999" customHeight="1">
      <c r="A43" s="536" t="s">
        <v>906</v>
      </c>
      <c r="B43" s="537" t="s">
        <v>1246</v>
      </c>
      <c r="C43" s="544" t="s">
        <v>1038</v>
      </c>
      <c r="D43" s="1118" t="s">
        <v>420</v>
      </c>
      <c r="E43" s="1119"/>
      <c r="F43" s="538"/>
      <c r="G43" s="539"/>
      <c r="H43" s="538"/>
      <c r="I43" s="539"/>
      <c r="J43" s="540"/>
      <c r="K43" s="559"/>
      <c r="L43" s="538" t="s">
        <v>879</v>
      </c>
      <c r="M43" s="541"/>
      <c r="N43" s="541"/>
      <c r="O43" s="542"/>
      <c r="P43" s="538"/>
      <c r="Q43" s="541"/>
      <c r="R43" s="541"/>
      <c r="S43" s="542"/>
      <c r="T43" s="543"/>
      <c r="U43" s="543"/>
    </row>
    <row r="44" spans="1:21" s="203" customFormat="1" ht="19.899999999999999" customHeight="1">
      <c r="A44" s="570" t="s">
        <v>906</v>
      </c>
      <c r="B44" s="640" t="s">
        <v>1011</v>
      </c>
      <c r="C44" s="646" t="s">
        <v>1437</v>
      </c>
      <c r="D44" s="1120" t="s">
        <v>1438</v>
      </c>
      <c r="E44" s="1121"/>
      <c r="F44" s="647" t="s">
        <v>879</v>
      </c>
      <c r="G44" s="648" t="s">
        <v>879</v>
      </c>
      <c r="H44" s="647" t="s">
        <v>879</v>
      </c>
      <c r="I44" s="649"/>
      <c r="J44" s="650" t="s">
        <v>879</v>
      </c>
      <c r="K44" s="651"/>
      <c r="L44" s="647" t="s">
        <v>879</v>
      </c>
      <c r="M44" s="541"/>
      <c r="N44" s="541"/>
      <c r="O44" s="542"/>
      <c r="P44" s="538"/>
      <c r="Q44" s="541"/>
      <c r="R44" s="541"/>
      <c r="S44" s="542"/>
      <c r="T44" s="543"/>
      <c r="U44" s="543"/>
    </row>
    <row r="45" spans="1:21" s="203" customFormat="1" ht="19.899999999999999" customHeight="1">
      <c r="A45" s="570" t="s">
        <v>906</v>
      </c>
      <c r="B45" s="640" t="s">
        <v>1011</v>
      </c>
      <c r="C45" s="646" t="s">
        <v>1439</v>
      </c>
      <c r="D45" s="1120" t="s">
        <v>1438</v>
      </c>
      <c r="E45" s="1121"/>
      <c r="F45" s="647" t="s">
        <v>879</v>
      </c>
      <c r="G45" s="649"/>
      <c r="H45" s="647" t="s">
        <v>879</v>
      </c>
      <c r="I45" s="649"/>
      <c r="J45" s="651"/>
      <c r="K45" s="651"/>
      <c r="L45" s="647" t="s">
        <v>879</v>
      </c>
      <c r="M45" s="541"/>
      <c r="N45" s="541"/>
      <c r="O45" s="542"/>
      <c r="P45" s="538"/>
      <c r="Q45" s="541"/>
      <c r="R45" s="541"/>
      <c r="S45" s="542"/>
      <c r="T45" s="543"/>
      <c r="U45" s="543"/>
    </row>
    <row r="46" spans="1:21" s="203" customFormat="1" ht="19.899999999999999" customHeight="1">
      <c r="A46" s="536" t="s">
        <v>906</v>
      </c>
      <c r="B46" s="537" t="s">
        <v>1247</v>
      </c>
      <c r="C46" s="544" t="s">
        <v>1012</v>
      </c>
      <c r="D46" s="1118" t="s">
        <v>1248</v>
      </c>
      <c r="E46" s="1119"/>
      <c r="F46" s="538" t="s">
        <v>879</v>
      </c>
      <c r="G46" s="539"/>
      <c r="H46" s="538"/>
      <c r="I46" s="539"/>
      <c r="J46" s="540" t="s">
        <v>879</v>
      </c>
      <c r="K46" s="559"/>
      <c r="L46" s="538" t="s">
        <v>879</v>
      </c>
      <c r="M46" s="541"/>
      <c r="N46" s="541"/>
      <c r="O46" s="542"/>
      <c r="P46" s="538"/>
      <c r="Q46" s="541"/>
      <c r="R46" s="541"/>
      <c r="S46" s="542"/>
      <c r="T46" s="543"/>
      <c r="U46" s="543"/>
    </row>
    <row r="47" spans="1:21" s="203" customFormat="1" ht="19.899999999999999" customHeight="1">
      <c r="A47" s="536" t="s">
        <v>906</v>
      </c>
      <c r="B47" s="537" t="s">
        <v>1247</v>
      </c>
      <c r="C47" s="544" t="s">
        <v>810</v>
      </c>
      <c r="D47" s="1118" t="s">
        <v>1248</v>
      </c>
      <c r="E47" s="1119"/>
      <c r="F47" s="538"/>
      <c r="G47" s="539"/>
      <c r="H47" s="538"/>
      <c r="I47" s="539"/>
      <c r="J47" s="540"/>
      <c r="K47" s="559"/>
      <c r="L47" s="538" t="s">
        <v>879</v>
      </c>
      <c r="M47" s="541"/>
      <c r="N47" s="541"/>
      <c r="O47" s="542"/>
      <c r="P47" s="538"/>
      <c r="Q47" s="541"/>
      <c r="R47" s="541"/>
      <c r="S47" s="542"/>
      <c r="T47" s="543"/>
      <c r="U47" s="543"/>
    </row>
    <row r="48" spans="1:21" s="203" customFormat="1" ht="19.899999999999999" customHeight="1">
      <c r="A48" s="536" t="s">
        <v>906</v>
      </c>
      <c r="B48" s="537" t="s">
        <v>1247</v>
      </c>
      <c r="C48" s="544" t="s">
        <v>30</v>
      </c>
      <c r="D48" s="1118" t="s">
        <v>1248</v>
      </c>
      <c r="E48" s="1119"/>
      <c r="F48" s="538"/>
      <c r="G48" s="539"/>
      <c r="H48" s="538"/>
      <c r="I48" s="539"/>
      <c r="J48" s="540"/>
      <c r="K48" s="559"/>
      <c r="L48" s="538" t="s">
        <v>879</v>
      </c>
      <c r="M48" s="541"/>
      <c r="N48" s="541"/>
      <c r="O48" s="542"/>
      <c r="P48" s="538"/>
      <c r="Q48" s="541"/>
      <c r="R48" s="541"/>
      <c r="S48" s="542"/>
      <c r="T48" s="543"/>
      <c r="U48" s="543"/>
    </row>
    <row r="49" spans="1:21" s="203" customFormat="1" ht="19.899999999999999" customHeight="1">
      <c r="A49" s="536" t="s">
        <v>906</v>
      </c>
      <c r="B49" s="537" t="s">
        <v>1247</v>
      </c>
      <c r="C49" s="544" t="s">
        <v>819</v>
      </c>
      <c r="D49" s="1118" t="s">
        <v>1248</v>
      </c>
      <c r="E49" s="1119"/>
      <c r="F49" s="538"/>
      <c r="G49" s="539"/>
      <c r="H49" s="538"/>
      <c r="I49" s="539"/>
      <c r="J49" s="540"/>
      <c r="K49" s="559"/>
      <c r="L49" s="538" t="s">
        <v>879</v>
      </c>
      <c r="M49" s="541"/>
      <c r="N49" s="541"/>
      <c r="O49" s="542"/>
      <c r="P49" s="538"/>
      <c r="Q49" s="541"/>
      <c r="R49" s="541"/>
      <c r="S49" s="542"/>
      <c r="T49" s="543"/>
      <c r="U49" s="543"/>
    </row>
    <row r="50" spans="1:21" s="203" customFormat="1" ht="19.899999999999999" customHeight="1">
      <c r="A50" s="536" t="s">
        <v>906</v>
      </c>
      <c r="B50" s="537" t="s">
        <v>1247</v>
      </c>
      <c r="C50" s="544" t="s">
        <v>814</v>
      </c>
      <c r="D50" s="1118" t="s">
        <v>1248</v>
      </c>
      <c r="E50" s="1119"/>
      <c r="F50" s="538"/>
      <c r="G50" s="539"/>
      <c r="H50" s="538"/>
      <c r="I50" s="539"/>
      <c r="J50" s="540"/>
      <c r="K50" s="559"/>
      <c r="L50" s="538" t="s">
        <v>879</v>
      </c>
      <c r="M50" s="541"/>
      <c r="N50" s="541"/>
      <c r="O50" s="542"/>
      <c r="P50" s="538"/>
      <c r="Q50" s="541"/>
      <c r="R50" s="541"/>
      <c r="S50" s="542"/>
      <c r="T50" s="543"/>
      <c r="U50" s="543"/>
    </row>
    <row r="51" spans="1:21" s="203" customFormat="1" ht="19.899999999999999" customHeight="1">
      <c r="A51" s="536" t="s">
        <v>906</v>
      </c>
      <c r="B51" s="537" t="s">
        <v>1249</v>
      </c>
      <c r="C51" s="544" t="s">
        <v>1032</v>
      </c>
      <c r="D51" s="1118" t="s">
        <v>1248</v>
      </c>
      <c r="E51" s="1119"/>
      <c r="F51" s="538"/>
      <c r="G51" s="539"/>
      <c r="H51" s="538"/>
      <c r="I51" s="539"/>
      <c r="J51" s="540"/>
      <c r="K51" s="559"/>
      <c r="L51" s="538" t="s">
        <v>879</v>
      </c>
      <c r="M51" s="541"/>
      <c r="N51" s="541"/>
      <c r="O51" s="542"/>
      <c r="P51" s="538"/>
      <c r="Q51" s="541"/>
      <c r="R51" s="541"/>
      <c r="S51" s="542"/>
      <c r="T51" s="543"/>
      <c r="U51" s="543"/>
    </row>
    <row r="52" spans="1:21" s="203" customFormat="1" ht="19.899999999999999" customHeight="1">
      <c r="A52" s="536" t="s">
        <v>906</v>
      </c>
      <c r="B52" s="537" t="s">
        <v>1249</v>
      </c>
      <c r="C52" s="544" t="s">
        <v>1033</v>
      </c>
      <c r="D52" s="1118" t="s">
        <v>1248</v>
      </c>
      <c r="E52" s="1119"/>
      <c r="F52" s="538"/>
      <c r="G52" s="539"/>
      <c r="H52" s="538"/>
      <c r="I52" s="539"/>
      <c r="J52" s="540"/>
      <c r="K52" s="559"/>
      <c r="L52" s="538" t="s">
        <v>879</v>
      </c>
      <c r="M52" s="541"/>
      <c r="N52" s="541"/>
      <c r="O52" s="542"/>
      <c r="P52" s="538"/>
      <c r="Q52" s="541"/>
      <c r="R52" s="541"/>
      <c r="S52" s="542"/>
      <c r="T52" s="543"/>
      <c r="U52" s="543"/>
    </row>
    <row r="53" spans="1:21" s="203" customFormat="1" ht="19.899999999999999" customHeight="1">
      <c r="A53" s="536" t="s">
        <v>906</v>
      </c>
      <c r="B53" s="537" t="s">
        <v>1250</v>
      </c>
      <c r="C53" s="544" t="s">
        <v>1035</v>
      </c>
      <c r="D53" s="1118" t="s">
        <v>1248</v>
      </c>
      <c r="E53" s="1119"/>
      <c r="F53" s="538" t="s">
        <v>879</v>
      </c>
      <c r="G53" s="539"/>
      <c r="H53" s="538"/>
      <c r="I53" s="539"/>
      <c r="J53" s="540" t="s">
        <v>879</v>
      </c>
      <c r="K53" s="559"/>
      <c r="L53" s="538" t="s">
        <v>879</v>
      </c>
      <c r="M53" s="541"/>
      <c r="N53" s="541"/>
      <c r="O53" s="542"/>
      <c r="P53" s="538"/>
      <c r="Q53" s="541"/>
      <c r="R53" s="541"/>
      <c r="S53" s="542"/>
      <c r="T53" s="543"/>
      <c r="U53" s="543"/>
    </row>
    <row r="54" spans="1:21" s="203" customFormat="1" ht="19.899999999999999" customHeight="1">
      <c r="A54" s="536" t="s">
        <v>906</v>
      </c>
      <c r="B54" s="537" t="s">
        <v>1250</v>
      </c>
      <c r="C54" s="544" t="s">
        <v>1036</v>
      </c>
      <c r="D54" s="1118" t="s">
        <v>1248</v>
      </c>
      <c r="E54" s="1119"/>
      <c r="F54" s="538" t="s">
        <v>879</v>
      </c>
      <c r="G54" s="539"/>
      <c r="H54" s="538"/>
      <c r="I54" s="539"/>
      <c r="J54" s="540" t="s">
        <v>879</v>
      </c>
      <c r="K54" s="559"/>
      <c r="L54" s="538" t="s">
        <v>879</v>
      </c>
      <c r="M54" s="541"/>
      <c r="N54" s="541"/>
      <c r="O54" s="542"/>
      <c r="P54" s="538"/>
      <c r="Q54" s="541"/>
      <c r="R54" s="541"/>
      <c r="S54" s="542"/>
      <c r="T54" s="543"/>
      <c r="U54" s="543"/>
    </row>
    <row r="55" spans="1:21" s="203" customFormat="1" ht="19.899999999999999" customHeight="1">
      <c r="A55" s="536" t="s">
        <v>906</v>
      </c>
      <c r="B55" s="537" t="s">
        <v>177</v>
      </c>
      <c r="C55" s="544" t="s">
        <v>965</v>
      </c>
      <c r="D55" s="1118" t="s">
        <v>415</v>
      </c>
      <c r="E55" s="1119"/>
      <c r="F55" s="538" t="s">
        <v>879</v>
      </c>
      <c r="G55" s="539" t="s">
        <v>879</v>
      </c>
      <c r="H55" s="538" t="s">
        <v>879</v>
      </c>
      <c r="I55" s="539" t="s">
        <v>879</v>
      </c>
      <c r="J55" s="540"/>
      <c r="K55" s="540"/>
      <c r="L55" s="538" t="s">
        <v>879</v>
      </c>
      <c r="M55" s="541"/>
      <c r="N55" s="541"/>
      <c r="O55" s="542"/>
      <c r="P55" s="538"/>
      <c r="Q55" s="541"/>
      <c r="R55" s="541"/>
      <c r="S55" s="542"/>
      <c r="T55" s="543"/>
      <c r="U55" s="543"/>
    </row>
    <row r="56" spans="1:21" s="203" customFormat="1" ht="19.899999999999999" customHeight="1">
      <c r="A56" s="536" t="s">
        <v>906</v>
      </c>
      <c r="B56" s="537" t="s">
        <v>177</v>
      </c>
      <c r="C56" s="544" t="s">
        <v>965</v>
      </c>
      <c r="D56" s="1118" t="s">
        <v>1022</v>
      </c>
      <c r="E56" s="1119"/>
      <c r="F56" s="538" t="s">
        <v>879</v>
      </c>
      <c r="G56" s="539" t="s">
        <v>879</v>
      </c>
      <c r="H56" s="538" t="s">
        <v>879</v>
      </c>
      <c r="I56" s="539" t="s">
        <v>879</v>
      </c>
      <c r="J56" s="540" t="s">
        <v>879</v>
      </c>
      <c r="K56" s="540" t="s">
        <v>879</v>
      </c>
      <c r="L56" s="538" t="s">
        <v>879</v>
      </c>
      <c r="M56" s="541"/>
      <c r="N56" s="541"/>
      <c r="O56" s="542"/>
      <c r="P56" s="538"/>
      <c r="Q56" s="541"/>
      <c r="R56" s="541"/>
      <c r="S56" s="542"/>
      <c r="T56" s="543"/>
      <c r="U56" s="543"/>
    </row>
    <row r="57" spans="1:21" s="203" customFormat="1" ht="19.899999999999999" customHeight="1">
      <c r="A57" s="536" t="s">
        <v>906</v>
      </c>
      <c r="B57" s="537" t="s">
        <v>177</v>
      </c>
      <c r="C57" s="544" t="s">
        <v>965</v>
      </c>
      <c r="D57" s="1118" t="s">
        <v>1021</v>
      </c>
      <c r="E57" s="1119"/>
      <c r="F57" s="538" t="s">
        <v>879</v>
      </c>
      <c r="G57" s="539" t="s">
        <v>879</v>
      </c>
      <c r="H57" s="538" t="s">
        <v>879</v>
      </c>
      <c r="I57" s="539" t="s">
        <v>879</v>
      </c>
      <c r="J57" s="540" t="s">
        <v>879</v>
      </c>
      <c r="K57" s="540"/>
      <c r="L57" s="538" t="s">
        <v>879</v>
      </c>
      <c r="M57" s="541"/>
      <c r="N57" s="541"/>
      <c r="O57" s="542"/>
      <c r="P57" s="538"/>
      <c r="Q57" s="541"/>
      <c r="R57" s="541"/>
      <c r="S57" s="542"/>
      <c r="T57" s="543"/>
      <c r="U57" s="543"/>
    </row>
    <row r="58" spans="1:21" s="203" customFormat="1" ht="19.899999999999999" customHeight="1">
      <c r="A58" s="536" t="s">
        <v>906</v>
      </c>
      <c r="B58" s="537" t="s">
        <v>177</v>
      </c>
      <c r="C58" s="544" t="s">
        <v>1010</v>
      </c>
      <c r="D58" s="1118" t="s">
        <v>415</v>
      </c>
      <c r="E58" s="1119"/>
      <c r="F58" s="538"/>
      <c r="G58" s="539"/>
      <c r="H58" s="538"/>
      <c r="I58" s="539"/>
      <c r="J58" s="540"/>
      <c r="K58" s="540"/>
      <c r="L58" s="538"/>
      <c r="M58" s="541"/>
      <c r="N58" s="541"/>
      <c r="O58" s="542"/>
      <c r="P58" s="538"/>
      <c r="Q58" s="541"/>
      <c r="R58" s="541"/>
      <c r="S58" s="542"/>
      <c r="T58" s="543"/>
      <c r="U58" s="543"/>
    </row>
    <row r="59" spans="1:21" s="203" customFormat="1" ht="19.899999999999999" customHeight="1">
      <c r="A59" s="536" t="s">
        <v>906</v>
      </c>
      <c r="B59" s="537" t="s">
        <v>177</v>
      </c>
      <c r="C59" s="544" t="s">
        <v>1010</v>
      </c>
      <c r="D59" s="1118" t="s">
        <v>1021</v>
      </c>
      <c r="E59" s="1119"/>
      <c r="F59" s="538" t="s">
        <v>879</v>
      </c>
      <c r="G59" s="539" t="s">
        <v>879</v>
      </c>
      <c r="H59" s="538" t="s">
        <v>879</v>
      </c>
      <c r="I59" s="539" t="s">
        <v>879</v>
      </c>
      <c r="J59" s="540"/>
      <c r="K59" s="540"/>
      <c r="L59" s="538" t="s">
        <v>879</v>
      </c>
      <c r="M59" s="541"/>
      <c r="N59" s="541"/>
      <c r="O59" s="542"/>
      <c r="P59" s="538"/>
      <c r="Q59" s="541"/>
      <c r="R59" s="541"/>
      <c r="S59" s="542" t="s">
        <v>879</v>
      </c>
      <c r="T59" s="543"/>
      <c r="U59" s="543"/>
    </row>
    <row r="60" spans="1:21" s="203" customFormat="1" ht="19.899999999999999" customHeight="1">
      <c r="A60" s="536" t="s">
        <v>906</v>
      </c>
      <c r="B60" s="537" t="s">
        <v>177</v>
      </c>
      <c r="C60" s="544" t="s">
        <v>1009</v>
      </c>
      <c r="D60" s="1118" t="s">
        <v>1025</v>
      </c>
      <c r="E60" s="1119"/>
      <c r="F60" s="538" t="s">
        <v>879</v>
      </c>
      <c r="G60" s="539" t="s">
        <v>879</v>
      </c>
      <c r="H60" s="538" t="s">
        <v>879</v>
      </c>
      <c r="I60" s="539" t="s">
        <v>879</v>
      </c>
      <c r="J60" s="540"/>
      <c r="K60" s="540"/>
      <c r="L60" s="538" t="s">
        <v>879</v>
      </c>
      <c r="M60" s="541"/>
      <c r="N60" s="541"/>
      <c r="O60" s="542"/>
      <c r="P60" s="538"/>
      <c r="Q60" s="541"/>
      <c r="R60" s="541"/>
      <c r="S60" s="542" t="s">
        <v>879</v>
      </c>
      <c r="T60" s="543"/>
      <c r="U60" s="543"/>
    </row>
    <row r="61" spans="1:21" s="203" customFormat="1" ht="19.899999999999999" customHeight="1">
      <c r="A61" s="536" t="s">
        <v>906</v>
      </c>
      <c r="B61" s="537" t="s">
        <v>177</v>
      </c>
      <c r="C61" s="544" t="s">
        <v>1009</v>
      </c>
      <c r="D61" s="1118" t="s">
        <v>1022</v>
      </c>
      <c r="E61" s="1119"/>
      <c r="F61" s="538" t="s">
        <v>879</v>
      </c>
      <c r="G61" s="539"/>
      <c r="H61" s="538" t="s">
        <v>879</v>
      </c>
      <c r="I61" s="539" t="s">
        <v>879</v>
      </c>
      <c r="J61" s="540"/>
      <c r="K61" s="540" t="s">
        <v>879</v>
      </c>
      <c r="L61" s="538" t="s">
        <v>879</v>
      </c>
      <c r="M61" s="541"/>
      <c r="N61" s="541"/>
      <c r="O61" s="542"/>
      <c r="P61" s="538"/>
      <c r="Q61" s="541"/>
      <c r="R61" s="541"/>
      <c r="S61" s="542" t="s">
        <v>879</v>
      </c>
      <c r="T61" s="543"/>
      <c r="U61" s="543"/>
    </row>
    <row r="62" spans="1:21" s="203" customFormat="1" ht="19.899999999999999" customHeight="1">
      <c r="A62" s="536" t="s">
        <v>906</v>
      </c>
      <c r="B62" s="537" t="s">
        <v>177</v>
      </c>
      <c r="C62" s="544" t="s">
        <v>1176</v>
      </c>
      <c r="D62" s="1118" t="s">
        <v>1025</v>
      </c>
      <c r="E62" s="1119"/>
      <c r="F62" s="538" t="s">
        <v>879</v>
      </c>
      <c r="G62" s="539"/>
      <c r="H62" s="538" t="s">
        <v>879</v>
      </c>
      <c r="I62" s="539" t="s">
        <v>879</v>
      </c>
      <c r="J62" s="540"/>
      <c r="K62" s="540"/>
      <c r="L62" s="538" t="s">
        <v>879</v>
      </c>
      <c r="M62" s="541"/>
      <c r="N62" s="541"/>
      <c r="O62" s="542"/>
      <c r="P62" s="538"/>
      <c r="Q62" s="541"/>
      <c r="R62" s="541"/>
      <c r="S62" s="542" t="s">
        <v>879</v>
      </c>
      <c r="T62" s="543"/>
      <c r="U62" s="543"/>
    </row>
    <row r="63" spans="1:21" s="203" customFormat="1" ht="19.899999999999999" customHeight="1">
      <c r="A63" s="536" t="s">
        <v>906</v>
      </c>
      <c r="B63" s="537" t="s">
        <v>177</v>
      </c>
      <c r="C63" s="544" t="s">
        <v>1026</v>
      </c>
      <c r="D63" s="1118" t="s">
        <v>417</v>
      </c>
      <c r="E63" s="1119"/>
      <c r="F63" s="538" t="s">
        <v>879</v>
      </c>
      <c r="G63" s="539" t="s">
        <v>879</v>
      </c>
      <c r="H63" s="538" t="s">
        <v>879</v>
      </c>
      <c r="I63" s="539" t="s">
        <v>879</v>
      </c>
      <c r="J63" s="540" t="s">
        <v>879</v>
      </c>
      <c r="K63" s="540" t="s">
        <v>879</v>
      </c>
      <c r="L63" s="538" t="s">
        <v>879</v>
      </c>
      <c r="M63" s="541"/>
      <c r="N63" s="541"/>
      <c r="O63" s="542"/>
      <c r="P63" s="538"/>
      <c r="Q63" s="541"/>
      <c r="R63" s="541"/>
      <c r="S63" s="542" t="s">
        <v>879</v>
      </c>
      <c r="T63" s="543"/>
      <c r="U63" s="543"/>
    </row>
    <row r="64" spans="1:21" s="203" customFormat="1" ht="19.899999999999999" customHeight="1">
      <c r="A64" s="536" t="s">
        <v>906</v>
      </c>
      <c r="B64" s="537" t="s">
        <v>177</v>
      </c>
      <c r="C64" s="544" t="s">
        <v>418</v>
      </c>
      <c r="D64" s="1118" t="s">
        <v>1025</v>
      </c>
      <c r="E64" s="1119"/>
      <c r="F64" s="538"/>
      <c r="G64" s="539"/>
      <c r="H64" s="538"/>
      <c r="I64" s="539"/>
      <c r="J64" s="540"/>
      <c r="K64" s="540"/>
      <c r="L64" s="538"/>
      <c r="M64" s="541"/>
      <c r="N64" s="541"/>
      <c r="O64" s="542"/>
      <c r="P64" s="538"/>
      <c r="Q64" s="541"/>
      <c r="R64" s="541"/>
      <c r="S64" s="542"/>
      <c r="T64" s="543"/>
      <c r="U64" s="543"/>
    </row>
    <row r="65" spans="1:21" s="203" customFormat="1" ht="19.899999999999999" customHeight="1">
      <c r="A65" s="536" t="s">
        <v>906</v>
      </c>
      <c r="B65" s="537" t="s">
        <v>177</v>
      </c>
      <c r="C65" s="544" t="s">
        <v>418</v>
      </c>
      <c r="D65" s="1118" t="s">
        <v>1022</v>
      </c>
      <c r="E65" s="1119"/>
      <c r="F65" s="538"/>
      <c r="G65" s="539"/>
      <c r="H65" s="538"/>
      <c r="I65" s="539"/>
      <c r="J65" s="540"/>
      <c r="K65" s="540"/>
      <c r="L65" s="538"/>
      <c r="M65" s="541"/>
      <c r="N65" s="541"/>
      <c r="O65" s="542"/>
      <c r="P65" s="538"/>
      <c r="Q65" s="541"/>
      <c r="R65" s="541"/>
      <c r="S65" s="542"/>
      <c r="T65" s="543"/>
      <c r="U65" s="543"/>
    </row>
    <row r="66" spans="1:21" s="203" customFormat="1" ht="19.899999999999999" customHeight="1">
      <c r="A66" s="536" t="s">
        <v>906</v>
      </c>
      <c r="B66" s="537" t="s">
        <v>177</v>
      </c>
      <c r="C66" s="544" t="s">
        <v>848</v>
      </c>
      <c r="D66" s="1118" t="s">
        <v>860</v>
      </c>
      <c r="E66" s="1119"/>
      <c r="F66" s="538" t="s">
        <v>879</v>
      </c>
      <c r="G66" s="539" t="s">
        <v>879</v>
      </c>
      <c r="H66" s="538" t="s">
        <v>879</v>
      </c>
      <c r="I66" s="539" t="s">
        <v>879</v>
      </c>
      <c r="J66" s="540" t="s">
        <v>879</v>
      </c>
      <c r="K66" s="540" t="s">
        <v>879</v>
      </c>
      <c r="L66" s="538" t="s">
        <v>879</v>
      </c>
      <c r="M66" s="541"/>
      <c r="N66" s="541"/>
      <c r="O66" s="542"/>
      <c r="P66" s="538"/>
      <c r="Q66" s="541"/>
      <c r="R66" s="541"/>
      <c r="S66" s="542" t="s">
        <v>879</v>
      </c>
      <c r="T66" s="543"/>
      <c r="U66" s="543"/>
    </row>
    <row r="67" spans="1:21" s="203" customFormat="1" ht="19.899999999999999" customHeight="1">
      <c r="A67" s="536" t="s">
        <v>906</v>
      </c>
      <c r="B67" s="537" t="s">
        <v>177</v>
      </c>
      <c r="C67" s="544" t="s">
        <v>988</v>
      </c>
      <c r="D67" s="1118" t="s">
        <v>416</v>
      </c>
      <c r="E67" s="1119"/>
      <c r="F67" s="538" t="s">
        <v>879</v>
      </c>
      <c r="G67" s="539" t="s">
        <v>879</v>
      </c>
      <c r="H67" s="538" t="s">
        <v>879</v>
      </c>
      <c r="I67" s="539" t="s">
        <v>879</v>
      </c>
      <c r="J67" s="540" t="s">
        <v>879</v>
      </c>
      <c r="K67" s="540" t="s">
        <v>879</v>
      </c>
      <c r="L67" s="538" t="s">
        <v>879</v>
      </c>
      <c r="M67" s="541"/>
      <c r="N67" s="541"/>
      <c r="O67" s="542"/>
      <c r="P67" s="538"/>
      <c r="Q67" s="541"/>
      <c r="R67" s="541"/>
      <c r="S67" s="542" t="s">
        <v>879</v>
      </c>
      <c r="T67" s="543"/>
      <c r="U67" s="543"/>
    </row>
    <row r="68" spans="1:21" s="203" customFormat="1" ht="19.899999999999999" customHeight="1">
      <c r="A68" s="536" t="s">
        <v>906</v>
      </c>
      <c r="B68" s="537" t="s">
        <v>177</v>
      </c>
      <c r="C68" s="544" t="s">
        <v>90</v>
      </c>
      <c r="D68" s="1118" t="s">
        <v>1023</v>
      </c>
      <c r="E68" s="1119"/>
      <c r="F68" s="538" t="s">
        <v>879</v>
      </c>
      <c r="G68" s="539" t="s">
        <v>879</v>
      </c>
      <c r="H68" s="538" t="s">
        <v>879</v>
      </c>
      <c r="I68" s="539" t="s">
        <v>879</v>
      </c>
      <c r="J68" s="540" t="s">
        <v>879</v>
      </c>
      <c r="K68" s="540"/>
      <c r="L68" s="538" t="s">
        <v>879</v>
      </c>
      <c r="M68" s="541"/>
      <c r="N68" s="541"/>
      <c r="O68" s="542"/>
      <c r="P68" s="538"/>
      <c r="Q68" s="541"/>
      <c r="R68" s="541"/>
      <c r="S68" s="542" t="s">
        <v>879</v>
      </c>
      <c r="T68" s="543"/>
      <c r="U68" s="543"/>
    </row>
    <row r="69" spans="1:21" s="203" customFormat="1" ht="19.899999999999999" customHeight="1">
      <c r="A69" s="536" t="s">
        <v>906</v>
      </c>
      <c r="B69" s="537" t="s">
        <v>177</v>
      </c>
      <c r="C69" s="544" t="s">
        <v>90</v>
      </c>
      <c r="D69" s="1118" t="s">
        <v>1022</v>
      </c>
      <c r="E69" s="1119"/>
      <c r="F69" s="538" t="s">
        <v>879</v>
      </c>
      <c r="G69" s="539" t="s">
        <v>879</v>
      </c>
      <c r="H69" s="538" t="s">
        <v>879</v>
      </c>
      <c r="I69" s="539" t="s">
        <v>879</v>
      </c>
      <c r="J69" s="540" t="s">
        <v>879</v>
      </c>
      <c r="K69" s="540" t="s">
        <v>879</v>
      </c>
      <c r="L69" s="538" t="s">
        <v>879</v>
      </c>
      <c r="M69" s="541"/>
      <c r="N69" s="541"/>
      <c r="O69" s="542"/>
      <c r="P69" s="538"/>
      <c r="Q69" s="541"/>
      <c r="R69" s="541"/>
      <c r="S69" s="542" t="s">
        <v>879</v>
      </c>
      <c r="T69" s="543"/>
      <c r="U69" s="543"/>
    </row>
    <row r="70" spans="1:21" s="203" customFormat="1" ht="19.899999999999999" customHeight="1">
      <c r="A70" s="536" t="s">
        <v>906</v>
      </c>
      <c r="B70" s="537" t="s">
        <v>177</v>
      </c>
      <c r="C70" s="544" t="s">
        <v>90</v>
      </c>
      <c r="D70" s="1118" t="s">
        <v>1024</v>
      </c>
      <c r="E70" s="1119"/>
      <c r="F70" s="538" t="s">
        <v>879</v>
      </c>
      <c r="G70" s="539" t="s">
        <v>879</v>
      </c>
      <c r="H70" s="538" t="s">
        <v>879</v>
      </c>
      <c r="I70" s="539" t="s">
        <v>879</v>
      </c>
      <c r="J70" s="540" t="s">
        <v>879</v>
      </c>
      <c r="K70" s="540"/>
      <c r="L70" s="538" t="s">
        <v>879</v>
      </c>
      <c r="M70" s="541"/>
      <c r="N70" s="541"/>
      <c r="O70" s="542"/>
      <c r="P70" s="538"/>
      <c r="Q70" s="541"/>
      <c r="R70" s="541"/>
      <c r="S70" s="542" t="s">
        <v>879</v>
      </c>
      <c r="T70" s="543"/>
      <c r="U70" s="543"/>
    </row>
    <row r="71" spans="1:21" s="203" customFormat="1" ht="19.899999999999999" customHeight="1">
      <c r="A71" s="536" t="s">
        <v>906</v>
      </c>
      <c r="B71" s="537" t="s">
        <v>389</v>
      </c>
      <c r="C71" s="544" t="s">
        <v>90</v>
      </c>
      <c r="D71" s="1118" t="s">
        <v>390</v>
      </c>
      <c r="E71" s="1119"/>
      <c r="F71" s="538" t="s">
        <v>879</v>
      </c>
      <c r="G71" s="539" t="s">
        <v>879</v>
      </c>
      <c r="H71" s="538" t="s">
        <v>879</v>
      </c>
      <c r="I71" s="539"/>
      <c r="J71" s="540"/>
      <c r="K71" s="540"/>
      <c r="L71" s="538"/>
      <c r="M71" s="541"/>
      <c r="N71" s="541"/>
      <c r="O71" s="542"/>
      <c r="P71" s="538"/>
      <c r="Q71" s="541"/>
      <c r="R71" s="541"/>
      <c r="S71" s="542"/>
      <c r="T71" s="543"/>
      <c r="U71" s="543"/>
    </row>
    <row r="72" spans="1:21" s="203" customFormat="1" ht="19.899999999999999" customHeight="1">
      <c r="A72" s="536" t="s">
        <v>906</v>
      </c>
      <c r="B72" s="537" t="s">
        <v>433</v>
      </c>
      <c r="C72" s="544" t="s">
        <v>966</v>
      </c>
      <c r="D72" s="1122" t="s">
        <v>1287</v>
      </c>
      <c r="E72" s="1123"/>
      <c r="F72" s="538"/>
      <c r="G72" s="539"/>
      <c r="H72" s="538"/>
      <c r="I72" s="539"/>
      <c r="J72" s="540" t="s">
        <v>879</v>
      </c>
      <c r="K72" s="540" t="s">
        <v>879</v>
      </c>
      <c r="L72" s="538"/>
      <c r="M72" s="541"/>
      <c r="N72" s="541"/>
      <c r="O72" s="542"/>
      <c r="P72" s="538"/>
      <c r="Q72" s="541"/>
      <c r="R72" s="541"/>
      <c r="S72" s="542"/>
      <c r="T72" s="543"/>
      <c r="U72" s="543"/>
    </row>
    <row r="73" spans="1:21" s="203" customFormat="1" ht="19.899999999999999" customHeight="1">
      <c r="A73" s="536" t="s">
        <v>906</v>
      </c>
      <c r="B73" s="537" t="s">
        <v>426</v>
      </c>
      <c r="C73" s="544" t="s">
        <v>427</v>
      </c>
      <c r="D73" s="1118" t="s">
        <v>863</v>
      </c>
      <c r="E73" s="1119" t="s">
        <v>428</v>
      </c>
      <c r="F73" s="538"/>
      <c r="G73" s="539"/>
      <c r="H73" s="538"/>
      <c r="I73" s="539"/>
      <c r="J73" s="540"/>
      <c r="K73" s="540"/>
      <c r="L73" s="538"/>
      <c r="M73" s="541"/>
      <c r="N73" s="541"/>
      <c r="O73" s="542"/>
      <c r="P73" s="538"/>
      <c r="Q73" s="541"/>
      <c r="R73" s="541"/>
      <c r="S73" s="542"/>
      <c r="T73" s="543"/>
      <c r="U73" s="543"/>
    </row>
    <row r="74" spans="1:21" s="203" customFormat="1" ht="19.899999999999999" customHeight="1">
      <c r="A74" s="536" t="s">
        <v>906</v>
      </c>
      <c r="B74" s="537" t="s">
        <v>426</v>
      </c>
      <c r="C74" s="544" t="s">
        <v>429</v>
      </c>
      <c r="D74" s="1118" t="s">
        <v>863</v>
      </c>
      <c r="E74" s="1119" t="s">
        <v>430</v>
      </c>
      <c r="F74" s="538"/>
      <c r="G74" s="539"/>
      <c r="H74" s="538"/>
      <c r="I74" s="539"/>
      <c r="J74" s="540"/>
      <c r="K74" s="540"/>
      <c r="L74" s="538"/>
      <c r="M74" s="541"/>
      <c r="N74" s="541"/>
      <c r="O74" s="542"/>
      <c r="P74" s="538"/>
      <c r="Q74" s="541"/>
      <c r="R74" s="541"/>
      <c r="S74" s="542"/>
      <c r="T74" s="543"/>
      <c r="U74" s="543"/>
    </row>
    <row r="75" spans="1:21" s="203" customFormat="1" ht="19.899999999999999" customHeight="1">
      <c r="A75" s="536" t="s">
        <v>906</v>
      </c>
      <c r="B75" s="537" t="s">
        <v>423</v>
      </c>
      <c r="C75" s="544" t="s">
        <v>424</v>
      </c>
      <c r="D75" s="1118" t="s">
        <v>863</v>
      </c>
      <c r="E75" s="1119" t="s">
        <v>425</v>
      </c>
      <c r="F75" s="538"/>
      <c r="G75" s="539"/>
      <c r="H75" s="538"/>
      <c r="I75" s="539"/>
      <c r="J75" s="540"/>
      <c r="K75" s="540"/>
      <c r="L75" s="538"/>
      <c r="M75" s="541"/>
      <c r="N75" s="541"/>
      <c r="O75" s="542"/>
      <c r="P75" s="538"/>
      <c r="Q75" s="541"/>
      <c r="R75" s="541"/>
      <c r="S75" s="542"/>
      <c r="T75" s="543"/>
      <c r="U75" s="543"/>
    </row>
    <row r="76" spans="1:21" s="203" customFormat="1" ht="19.899999999999999" customHeight="1">
      <c r="A76" s="536" t="s">
        <v>906</v>
      </c>
      <c r="B76" s="537" t="s">
        <v>399</v>
      </c>
      <c r="C76" s="544" t="s">
        <v>1165</v>
      </c>
      <c r="D76" s="1118" t="s">
        <v>1013</v>
      </c>
      <c r="E76" s="1119"/>
      <c r="F76" s="538"/>
      <c r="G76" s="539"/>
      <c r="H76" s="538"/>
      <c r="I76" s="539"/>
      <c r="J76" s="540"/>
      <c r="K76" s="540" t="s">
        <v>879</v>
      </c>
      <c r="L76" s="538"/>
      <c r="M76" s="541"/>
      <c r="N76" s="541"/>
      <c r="O76" s="542"/>
      <c r="P76" s="538"/>
      <c r="Q76" s="541" t="s">
        <v>879</v>
      </c>
      <c r="R76" s="541"/>
      <c r="S76" s="542" t="s">
        <v>879</v>
      </c>
      <c r="T76" s="543"/>
      <c r="U76" s="543"/>
    </row>
    <row r="77" spans="1:21" s="203" customFormat="1" ht="19.899999999999999" customHeight="1">
      <c r="A77" s="536" t="s">
        <v>906</v>
      </c>
      <c r="B77" s="537" t="s">
        <v>399</v>
      </c>
      <c r="C77" s="544" t="s">
        <v>1001</v>
      </c>
      <c r="D77" s="1118" t="s">
        <v>1013</v>
      </c>
      <c r="E77" s="1119"/>
      <c r="F77" s="538"/>
      <c r="G77" s="539"/>
      <c r="H77" s="538"/>
      <c r="I77" s="539"/>
      <c r="J77" s="540"/>
      <c r="K77" s="540" t="s">
        <v>879</v>
      </c>
      <c r="L77" s="538"/>
      <c r="M77" s="541"/>
      <c r="N77" s="541"/>
      <c r="O77" s="542"/>
      <c r="P77" s="538"/>
      <c r="Q77" s="541" t="s">
        <v>879</v>
      </c>
      <c r="R77" s="541" t="s">
        <v>879</v>
      </c>
      <c r="S77" s="542" t="s">
        <v>879</v>
      </c>
      <c r="T77" s="543"/>
      <c r="U77" s="543"/>
    </row>
    <row r="78" spans="1:21" s="203" customFormat="1" ht="19.899999999999999" customHeight="1">
      <c r="A78" s="536" t="s">
        <v>906</v>
      </c>
      <c r="B78" s="537" t="s">
        <v>413</v>
      </c>
      <c r="C78" s="544" t="s">
        <v>13</v>
      </c>
      <c r="D78" s="1118" t="s">
        <v>1013</v>
      </c>
      <c r="E78" s="1119"/>
      <c r="F78" s="538" t="s">
        <v>879</v>
      </c>
      <c r="G78" s="539" t="s">
        <v>879</v>
      </c>
      <c r="H78" s="538" t="s">
        <v>879</v>
      </c>
      <c r="I78" s="539" t="s">
        <v>879</v>
      </c>
      <c r="J78" s="540" t="s">
        <v>879</v>
      </c>
      <c r="K78" s="540" t="s">
        <v>879</v>
      </c>
      <c r="L78" s="538" t="s">
        <v>879</v>
      </c>
      <c r="M78" s="541"/>
      <c r="N78" s="541"/>
      <c r="O78" s="542"/>
      <c r="P78" s="538"/>
      <c r="Q78" s="541" t="s">
        <v>879</v>
      </c>
      <c r="R78" s="541"/>
      <c r="S78" s="542" t="s">
        <v>879</v>
      </c>
      <c r="T78" s="543"/>
      <c r="U78" s="543"/>
    </row>
    <row r="79" spans="1:21" s="203" customFormat="1" ht="19.899999999999999" customHeight="1">
      <c r="A79" s="536" t="s">
        <v>906</v>
      </c>
      <c r="B79" s="537" t="s">
        <v>413</v>
      </c>
      <c r="C79" s="544" t="s">
        <v>14</v>
      </c>
      <c r="D79" s="1118" t="s">
        <v>1013</v>
      </c>
      <c r="E79" s="1119"/>
      <c r="F79" s="538" t="s">
        <v>879</v>
      </c>
      <c r="G79" s="539" t="s">
        <v>879</v>
      </c>
      <c r="H79" s="538" t="s">
        <v>879</v>
      </c>
      <c r="I79" s="539" t="s">
        <v>879</v>
      </c>
      <c r="J79" s="540" t="s">
        <v>879</v>
      </c>
      <c r="K79" s="540" t="s">
        <v>879</v>
      </c>
      <c r="L79" s="538" t="s">
        <v>879</v>
      </c>
      <c r="M79" s="541"/>
      <c r="N79" s="541"/>
      <c r="O79" s="542"/>
      <c r="P79" s="538"/>
      <c r="Q79" s="541" t="s">
        <v>879</v>
      </c>
      <c r="R79" s="541"/>
      <c r="S79" s="542" t="s">
        <v>879</v>
      </c>
      <c r="T79" s="543"/>
      <c r="U79" s="543"/>
    </row>
    <row r="80" spans="1:21" s="203" customFormat="1" ht="19.899999999999999" customHeight="1">
      <c r="A80" s="536" t="s">
        <v>906</v>
      </c>
      <c r="B80" s="537" t="s">
        <v>413</v>
      </c>
      <c r="C80" s="544" t="s">
        <v>15</v>
      </c>
      <c r="D80" s="1118" t="s">
        <v>1013</v>
      </c>
      <c r="E80" s="1119"/>
      <c r="F80" s="538"/>
      <c r="G80" s="539"/>
      <c r="H80" s="538" t="s">
        <v>879</v>
      </c>
      <c r="I80" s="539" t="s">
        <v>879</v>
      </c>
      <c r="J80" s="540"/>
      <c r="K80" s="540" t="s">
        <v>879</v>
      </c>
      <c r="L80" s="538" t="s">
        <v>879</v>
      </c>
      <c r="M80" s="541"/>
      <c r="N80" s="541"/>
      <c r="O80" s="542"/>
      <c r="P80" s="538"/>
      <c r="Q80" s="541" t="s">
        <v>879</v>
      </c>
      <c r="R80" s="541"/>
      <c r="S80" s="542" t="s">
        <v>879</v>
      </c>
      <c r="T80" s="543"/>
      <c r="U80" s="543"/>
    </row>
    <row r="81" spans="1:21" s="203" customFormat="1" ht="19.899999999999999" customHeight="1">
      <c r="A81" s="536" t="s">
        <v>906</v>
      </c>
      <c r="B81" s="537" t="s">
        <v>413</v>
      </c>
      <c r="C81" s="544" t="s">
        <v>414</v>
      </c>
      <c r="D81" s="1118" t="s">
        <v>1013</v>
      </c>
      <c r="E81" s="1119"/>
      <c r="F81" s="538"/>
      <c r="G81" s="539"/>
      <c r="H81" s="538"/>
      <c r="I81" s="539"/>
      <c r="J81" s="540"/>
      <c r="K81" s="540" t="s">
        <v>879</v>
      </c>
      <c r="L81" s="538"/>
      <c r="M81" s="541"/>
      <c r="N81" s="541"/>
      <c r="O81" s="542"/>
      <c r="P81" s="538"/>
      <c r="Q81" s="541"/>
      <c r="R81" s="541"/>
      <c r="S81" s="542"/>
      <c r="T81" s="543"/>
      <c r="U81" s="543"/>
    </row>
    <row r="82" spans="1:21" s="203" customFormat="1" ht="19.899999999999999" customHeight="1">
      <c r="A82" s="536" t="s">
        <v>906</v>
      </c>
      <c r="B82" s="537" t="s">
        <v>413</v>
      </c>
      <c r="C82" s="544" t="s">
        <v>992</v>
      </c>
      <c r="D82" s="1118" t="s">
        <v>1013</v>
      </c>
      <c r="E82" s="1119"/>
      <c r="F82" s="538" t="s">
        <v>879</v>
      </c>
      <c r="G82" s="539" t="s">
        <v>879</v>
      </c>
      <c r="H82" s="538" t="s">
        <v>879</v>
      </c>
      <c r="I82" s="539" t="s">
        <v>879</v>
      </c>
      <c r="J82" s="540" t="s">
        <v>879</v>
      </c>
      <c r="K82" s="540" t="s">
        <v>879</v>
      </c>
      <c r="L82" s="538" t="s">
        <v>879</v>
      </c>
      <c r="M82" s="541"/>
      <c r="N82" s="541"/>
      <c r="O82" s="542"/>
      <c r="P82" s="538"/>
      <c r="Q82" s="541" t="s">
        <v>879</v>
      </c>
      <c r="R82" s="541"/>
      <c r="S82" s="542" t="s">
        <v>879</v>
      </c>
      <c r="T82" s="543"/>
      <c r="U82" s="543"/>
    </row>
    <row r="83" spans="1:21" s="203" customFormat="1" ht="19.899999999999999" customHeight="1">
      <c r="A83" s="536" t="s">
        <v>906</v>
      </c>
      <c r="B83" s="537" t="s">
        <v>413</v>
      </c>
      <c r="C83" s="544" t="s">
        <v>996</v>
      </c>
      <c r="D83" s="1118" t="s">
        <v>1013</v>
      </c>
      <c r="E83" s="1119"/>
      <c r="F83" s="538" t="s">
        <v>879</v>
      </c>
      <c r="G83" s="539" t="s">
        <v>879</v>
      </c>
      <c r="H83" s="538" t="s">
        <v>879</v>
      </c>
      <c r="I83" s="539" t="s">
        <v>879</v>
      </c>
      <c r="J83" s="540" t="s">
        <v>879</v>
      </c>
      <c r="K83" s="540" t="s">
        <v>879</v>
      </c>
      <c r="L83" s="538" t="s">
        <v>879</v>
      </c>
      <c r="M83" s="541"/>
      <c r="N83" s="541"/>
      <c r="O83" s="542"/>
      <c r="P83" s="538"/>
      <c r="Q83" s="541" t="s">
        <v>879</v>
      </c>
      <c r="R83" s="541"/>
      <c r="S83" s="542" t="s">
        <v>879</v>
      </c>
      <c r="T83" s="543"/>
      <c r="U83" s="543"/>
    </row>
    <row r="84" spans="1:21" s="203" customFormat="1" ht="19.899999999999999" customHeight="1">
      <c r="A84" s="536" t="s">
        <v>906</v>
      </c>
      <c r="B84" s="537" t="s">
        <v>413</v>
      </c>
      <c r="C84" s="544" t="s">
        <v>1019</v>
      </c>
      <c r="D84" s="1118" t="s">
        <v>1013</v>
      </c>
      <c r="E84" s="1119"/>
      <c r="F84" s="538" t="s">
        <v>879</v>
      </c>
      <c r="G84" s="539" t="s">
        <v>879</v>
      </c>
      <c r="H84" s="538" t="s">
        <v>879</v>
      </c>
      <c r="I84" s="539" t="s">
        <v>879</v>
      </c>
      <c r="J84" s="540" t="s">
        <v>879</v>
      </c>
      <c r="K84" s="540" t="s">
        <v>879</v>
      </c>
      <c r="L84" s="538" t="s">
        <v>879</v>
      </c>
      <c r="M84" s="541"/>
      <c r="N84" s="541"/>
      <c r="O84" s="542"/>
      <c r="P84" s="538"/>
      <c r="Q84" s="541" t="s">
        <v>879</v>
      </c>
      <c r="R84" s="541"/>
      <c r="S84" s="542" t="s">
        <v>879</v>
      </c>
      <c r="T84" s="543"/>
      <c r="U84" s="543"/>
    </row>
    <row r="85" spans="1:21" s="203" customFormat="1" ht="19.899999999999999" customHeight="1">
      <c r="A85" s="536" t="s">
        <v>906</v>
      </c>
      <c r="B85" s="537" t="s">
        <v>404</v>
      </c>
      <c r="C85" s="544" t="s">
        <v>1014</v>
      </c>
      <c r="D85" s="1118" t="s">
        <v>1013</v>
      </c>
      <c r="E85" s="1119"/>
      <c r="F85" s="538" t="s">
        <v>879</v>
      </c>
      <c r="G85" s="539" t="s">
        <v>879</v>
      </c>
      <c r="H85" s="538" t="s">
        <v>879</v>
      </c>
      <c r="I85" s="539" t="s">
        <v>879</v>
      </c>
      <c r="J85" s="540" t="s">
        <v>879</v>
      </c>
      <c r="K85" s="540"/>
      <c r="L85" s="538" t="s">
        <v>879</v>
      </c>
      <c r="M85" s="541" t="s">
        <v>879</v>
      </c>
      <c r="N85" s="541" t="s">
        <v>879</v>
      </c>
      <c r="O85" s="542"/>
      <c r="P85" s="538" t="s">
        <v>879</v>
      </c>
      <c r="Q85" s="541" t="s">
        <v>879</v>
      </c>
      <c r="R85" s="541" t="s">
        <v>879</v>
      </c>
      <c r="S85" s="542" t="s">
        <v>879</v>
      </c>
      <c r="T85" s="543"/>
      <c r="U85" s="543"/>
    </row>
    <row r="86" spans="1:21" s="203" customFormat="1" ht="19.899999999999999" customHeight="1">
      <c r="A86" s="536" t="s">
        <v>906</v>
      </c>
      <c r="B86" s="537" t="s">
        <v>404</v>
      </c>
      <c r="C86" s="544" t="s">
        <v>102</v>
      </c>
      <c r="D86" s="1118" t="s">
        <v>1013</v>
      </c>
      <c r="E86" s="1119"/>
      <c r="F86" s="538"/>
      <c r="G86" s="539"/>
      <c r="H86" s="538" t="s">
        <v>879</v>
      </c>
      <c r="I86" s="539"/>
      <c r="J86" s="540"/>
      <c r="K86" s="540"/>
      <c r="L86" s="538"/>
      <c r="M86" s="541"/>
      <c r="N86" s="541"/>
      <c r="O86" s="542"/>
      <c r="P86" s="538"/>
      <c r="Q86" s="541"/>
      <c r="R86" s="541"/>
      <c r="S86" s="542"/>
      <c r="T86" s="543"/>
      <c r="U86" s="543"/>
    </row>
    <row r="87" spans="1:21" s="203" customFormat="1" ht="19.899999999999999" customHeight="1">
      <c r="A87" s="536" t="s">
        <v>906</v>
      </c>
      <c r="B87" s="537" t="s">
        <v>404</v>
      </c>
      <c r="C87" s="544" t="s">
        <v>405</v>
      </c>
      <c r="D87" s="1118" t="s">
        <v>1013</v>
      </c>
      <c r="E87" s="1119"/>
      <c r="F87" s="538"/>
      <c r="G87" s="539"/>
      <c r="H87" s="538" t="s">
        <v>879</v>
      </c>
      <c r="I87" s="539"/>
      <c r="J87" s="540"/>
      <c r="K87" s="540"/>
      <c r="L87" s="538"/>
      <c r="M87" s="541"/>
      <c r="N87" s="541"/>
      <c r="O87" s="542"/>
      <c r="P87" s="538"/>
      <c r="Q87" s="541"/>
      <c r="R87" s="541"/>
      <c r="S87" s="542"/>
      <c r="T87" s="543"/>
      <c r="U87" s="543"/>
    </row>
    <row r="88" spans="1:21" s="203" customFormat="1" ht="19.899999999999999" customHeight="1">
      <c r="A88" s="536" t="s">
        <v>906</v>
      </c>
      <c r="B88" s="537" t="s">
        <v>404</v>
      </c>
      <c r="C88" s="544" t="s">
        <v>406</v>
      </c>
      <c r="D88" s="1118" t="s">
        <v>1013</v>
      </c>
      <c r="E88" s="1119"/>
      <c r="F88" s="538"/>
      <c r="G88" s="539"/>
      <c r="H88" s="538" t="s">
        <v>879</v>
      </c>
      <c r="I88" s="539"/>
      <c r="J88" s="540"/>
      <c r="K88" s="540"/>
      <c r="L88" s="538"/>
      <c r="M88" s="541"/>
      <c r="N88" s="541"/>
      <c r="O88" s="542"/>
      <c r="P88" s="538"/>
      <c r="Q88" s="541"/>
      <c r="R88" s="541"/>
      <c r="S88" s="542"/>
      <c r="T88" s="543"/>
      <c r="U88" s="543"/>
    </row>
    <row r="89" spans="1:21" s="203" customFormat="1" ht="19.899999999999999" customHeight="1">
      <c r="A89" s="536" t="s">
        <v>906</v>
      </c>
      <c r="B89" s="537" t="s">
        <v>404</v>
      </c>
      <c r="C89" s="544" t="s">
        <v>1015</v>
      </c>
      <c r="D89" s="1118" t="s">
        <v>1013</v>
      </c>
      <c r="E89" s="1119"/>
      <c r="F89" s="538"/>
      <c r="G89" s="539"/>
      <c r="H89" s="538" t="s">
        <v>879</v>
      </c>
      <c r="I89" s="539"/>
      <c r="J89" s="540"/>
      <c r="K89" s="540"/>
      <c r="L89" s="538"/>
      <c r="M89" s="541"/>
      <c r="N89" s="541"/>
      <c r="O89" s="542"/>
      <c r="P89" s="538"/>
      <c r="Q89" s="541"/>
      <c r="R89" s="541"/>
      <c r="S89" s="542"/>
      <c r="T89" s="543"/>
      <c r="U89" s="543"/>
    </row>
    <row r="90" spans="1:21" s="203" customFormat="1" ht="19.899999999999999" customHeight="1">
      <c r="A90" s="536" t="s">
        <v>906</v>
      </c>
      <c r="B90" s="537" t="s">
        <v>404</v>
      </c>
      <c r="C90" s="544" t="s">
        <v>1016</v>
      </c>
      <c r="D90" s="1118" t="s">
        <v>1013</v>
      </c>
      <c r="E90" s="1119"/>
      <c r="F90" s="538"/>
      <c r="G90" s="539"/>
      <c r="H90" s="538" t="s">
        <v>879</v>
      </c>
      <c r="I90" s="539"/>
      <c r="J90" s="540"/>
      <c r="K90" s="540"/>
      <c r="L90" s="538"/>
      <c r="M90" s="541"/>
      <c r="N90" s="541"/>
      <c r="O90" s="542"/>
      <c r="P90" s="538"/>
      <c r="Q90" s="541"/>
      <c r="R90" s="541"/>
      <c r="S90" s="542"/>
      <c r="T90" s="543"/>
      <c r="U90" s="543"/>
    </row>
    <row r="91" spans="1:21" s="203" customFormat="1" ht="19.899999999999999" customHeight="1">
      <c r="A91" s="570" t="s">
        <v>906</v>
      </c>
      <c r="B91" s="640" t="s">
        <v>404</v>
      </c>
      <c r="C91" s="644" t="s">
        <v>1436</v>
      </c>
      <c r="D91" s="1124" t="s">
        <v>879</v>
      </c>
      <c r="E91" s="1119"/>
      <c r="F91" s="642" t="s">
        <v>879</v>
      </c>
      <c r="G91" s="643" t="s">
        <v>879</v>
      </c>
      <c r="H91" s="642" t="s">
        <v>879</v>
      </c>
      <c r="I91" s="643" t="s">
        <v>879</v>
      </c>
      <c r="J91" s="559" t="s">
        <v>879</v>
      </c>
      <c r="K91" s="559" t="s">
        <v>879</v>
      </c>
      <c r="L91" s="642" t="s">
        <v>879</v>
      </c>
      <c r="M91" s="434" t="s">
        <v>879</v>
      </c>
      <c r="N91" s="541"/>
      <c r="O91" s="542"/>
      <c r="P91" s="642" t="s">
        <v>879</v>
      </c>
      <c r="Q91" s="434" t="s">
        <v>879</v>
      </c>
      <c r="R91" s="541"/>
      <c r="S91" s="645" t="s">
        <v>879</v>
      </c>
      <c r="T91" s="543"/>
      <c r="U91" s="543"/>
    </row>
    <row r="92" spans="1:21" s="203" customFormat="1" ht="19.899999999999999" customHeight="1">
      <c r="A92" s="536" t="s">
        <v>906</v>
      </c>
      <c r="B92" s="537" t="s">
        <v>411</v>
      </c>
      <c r="C92" s="544" t="s">
        <v>412</v>
      </c>
      <c r="D92" s="1118" t="s">
        <v>1013</v>
      </c>
      <c r="E92" s="1119"/>
      <c r="F92" s="538" t="s">
        <v>879</v>
      </c>
      <c r="G92" s="539" t="s">
        <v>879</v>
      </c>
      <c r="H92" s="538" t="s">
        <v>879</v>
      </c>
      <c r="I92" s="539"/>
      <c r="J92" s="540" t="s">
        <v>879</v>
      </c>
      <c r="K92" s="540"/>
      <c r="L92" s="538" t="s">
        <v>879</v>
      </c>
      <c r="M92" s="541"/>
      <c r="N92" s="541"/>
      <c r="O92" s="542"/>
      <c r="P92" s="538"/>
      <c r="Q92" s="541"/>
      <c r="R92" s="541"/>
      <c r="S92" s="542"/>
      <c r="T92" s="543"/>
      <c r="U92" s="543"/>
    </row>
    <row r="93" spans="1:21" s="203" customFormat="1" ht="19.899999999999999" customHeight="1">
      <c r="A93" s="536" t="s">
        <v>906</v>
      </c>
      <c r="B93" s="537" t="s">
        <v>407</v>
      </c>
      <c r="C93" s="544" t="s">
        <v>409</v>
      </c>
      <c r="D93" s="1118" t="s">
        <v>1013</v>
      </c>
      <c r="E93" s="1119"/>
      <c r="F93" s="538"/>
      <c r="G93" s="539"/>
      <c r="H93" s="538" t="s">
        <v>879</v>
      </c>
      <c r="I93" s="539" t="s">
        <v>879</v>
      </c>
      <c r="J93" s="540"/>
      <c r="K93" s="540"/>
      <c r="L93" s="538" t="s">
        <v>879</v>
      </c>
      <c r="M93" s="541"/>
      <c r="N93" s="541"/>
      <c r="O93" s="542"/>
      <c r="P93" s="538"/>
      <c r="Q93" s="541"/>
      <c r="R93" s="541"/>
      <c r="S93" s="542"/>
      <c r="T93" s="543"/>
      <c r="U93" s="543"/>
    </row>
    <row r="94" spans="1:21" s="203" customFormat="1" ht="19.899999999999999" customHeight="1">
      <c r="A94" s="536" t="s">
        <v>906</v>
      </c>
      <c r="B94" s="537" t="s">
        <v>407</v>
      </c>
      <c r="C94" s="544" t="s">
        <v>1017</v>
      </c>
      <c r="D94" s="1118" t="s">
        <v>1013</v>
      </c>
      <c r="E94" s="1119"/>
      <c r="F94" s="538"/>
      <c r="G94" s="539"/>
      <c r="H94" s="538" t="s">
        <v>879</v>
      </c>
      <c r="I94" s="539" t="s">
        <v>879</v>
      </c>
      <c r="J94" s="540"/>
      <c r="K94" s="540"/>
      <c r="L94" s="538" t="s">
        <v>879</v>
      </c>
      <c r="M94" s="541"/>
      <c r="N94" s="541"/>
      <c r="O94" s="542"/>
      <c r="P94" s="538"/>
      <c r="Q94" s="541"/>
      <c r="R94" s="541"/>
      <c r="S94" s="542"/>
      <c r="T94" s="543"/>
      <c r="U94" s="543"/>
    </row>
    <row r="95" spans="1:21" s="203" customFormat="1" ht="19.899999999999999" customHeight="1">
      <c r="A95" s="536" t="s">
        <v>906</v>
      </c>
      <c r="B95" s="537" t="s">
        <v>407</v>
      </c>
      <c r="C95" s="544" t="s">
        <v>1018</v>
      </c>
      <c r="D95" s="1118" t="s">
        <v>1013</v>
      </c>
      <c r="E95" s="1119"/>
      <c r="F95" s="538"/>
      <c r="G95" s="539"/>
      <c r="H95" s="538" t="s">
        <v>879</v>
      </c>
      <c r="I95" s="539" t="s">
        <v>879</v>
      </c>
      <c r="J95" s="540"/>
      <c r="K95" s="540"/>
      <c r="L95" s="538"/>
      <c r="M95" s="541"/>
      <c r="N95" s="541"/>
      <c r="O95" s="542"/>
      <c r="P95" s="538"/>
      <c r="Q95" s="541"/>
      <c r="R95" s="541"/>
      <c r="S95" s="542"/>
      <c r="T95" s="543"/>
      <c r="U95" s="543"/>
    </row>
    <row r="96" spans="1:21" s="203" customFormat="1" ht="19.899999999999999" customHeight="1">
      <c r="A96" s="536" t="s">
        <v>906</v>
      </c>
      <c r="B96" s="537" t="s">
        <v>407</v>
      </c>
      <c r="C96" s="544" t="s">
        <v>16</v>
      </c>
      <c r="D96" s="1118" t="s">
        <v>1013</v>
      </c>
      <c r="E96" s="1119"/>
      <c r="F96" s="538" t="s">
        <v>879</v>
      </c>
      <c r="G96" s="539" t="s">
        <v>879</v>
      </c>
      <c r="H96" s="538" t="s">
        <v>879</v>
      </c>
      <c r="I96" s="539" t="s">
        <v>879</v>
      </c>
      <c r="J96" s="540" t="s">
        <v>879</v>
      </c>
      <c r="K96" s="540" t="s">
        <v>879</v>
      </c>
      <c r="L96" s="538" t="s">
        <v>879</v>
      </c>
      <c r="M96" s="541"/>
      <c r="N96" s="541"/>
      <c r="O96" s="542"/>
      <c r="P96" s="538" t="s">
        <v>879</v>
      </c>
      <c r="Q96" s="541" t="s">
        <v>879</v>
      </c>
      <c r="R96" s="541" t="s">
        <v>879</v>
      </c>
      <c r="S96" s="542" t="s">
        <v>879</v>
      </c>
      <c r="T96" s="543"/>
      <c r="U96" s="543"/>
    </row>
    <row r="97" spans="1:21" s="203" customFormat="1" ht="19.899999999999999" customHeight="1">
      <c r="A97" s="536" t="s">
        <v>906</v>
      </c>
      <c r="B97" s="537" t="s">
        <v>407</v>
      </c>
      <c r="C97" s="544" t="s">
        <v>997</v>
      </c>
      <c r="D97" s="1118" t="s">
        <v>1013</v>
      </c>
      <c r="E97" s="1119"/>
      <c r="F97" s="538" t="s">
        <v>879</v>
      </c>
      <c r="G97" s="539" t="s">
        <v>879</v>
      </c>
      <c r="H97" s="538" t="s">
        <v>879</v>
      </c>
      <c r="I97" s="539" t="s">
        <v>879</v>
      </c>
      <c r="J97" s="540" t="s">
        <v>879</v>
      </c>
      <c r="K97" s="540" t="s">
        <v>879</v>
      </c>
      <c r="L97" s="538" t="s">
        <v>879</v>
      </c>
      <c r="M97" s="541"/>
      <c r="N97" s="541"/>
      <c r="O97" s="542"/>
      <c r="P97" s="538" t="s">
        <v>879</v>
      </c>
      <c r="Q97" s="541" t="s">
        <v>879</v>
      </c>
      <c r="R97" s="541" t="s">
        <v>879</v>
      </c>
      <c r="S97" s="542" t="s">
        <v>879</v>
      </c>
      <c r="T97" s="543"/>
      <c r="U97" s="543"/>
    </row>
    <row r="98" spans="1:21" s="203" customFormat="1" ht="19.899999999999999" customHeight="1">
      <c r="A98" s="536" t="s">
        <v>906</v>
      </c>
      <c r="B98" s="537" t="s">
        <v>407</v>
      </c>
      <c r="C98" s="544" t="s">
        <v>127</v>
      </c>
      <c r="D98" s="1118" t="s">
        <v>1013</v>
      </c>
      <c r="E98" s="1119"/>
      <c r="F98" s="538"/>
      <c r="G98" s="539"/>
      <c r="H98" s="538" t="s">
        <v>879</v>
      </c>
      <c r="I98" s="539" t="s">
        <v>879</v>
      </c>
      <c r="J98" s="540"/>
      <c r="K98" s="540"/>
      <c r="L98" s="538"/>
      <c r="M98" s="541"/>
      <c r="N98" s="541"/>
      <c r="O98" s="542"/>
      <c r="P98" s="538"/>
      <c r="Q98" s="541"/>
      <c r="R98" s="541"/>
      <c r="S98" s="542"/>
      <c r="T98" s="543"/>
      <c r="U98" s="543"/>
    </row>
    <row r="99" spans="1:21" s="203" customFormat="1" ht="19.899999999999999" customHeight="1">
      <c r="A99" s="536" t="s">
        <v>906</v>
      </c>
      <c r="B99" s="537" t="s">
        <v>407</v>
      </c>
      <c r="C99" s="544" t="s">
        <v>998</v>
      </c>
      <c r="D99" s="1118" t="s">
        <v>1013</v>
      </c>
      <c r="E99" s="1119"/>
      <c r="F99" s="538" t="s">
        <v>879</v>
      </c>
      <c r="G99" s="539" t="s">
        <v>879</v>
      </c>
      <c r="H99" s="538" t="s">
        <v>879</v>
      </c>
      <c r="I99" s="539" t="s">
        <v>879</v>
      </c>
      <c r="J99" s="540" t="s">
        <v>879</v>
      </c>
      <c r="K99" s="540" t="s">
        <v>879</v>
      </c>
      <c r="L99" s="538" t="s">
        <v>879</v>
      </c>
      <c r="M99" s="541"/>
      <c r="N99" s="541"/>
      <c r="O99" s="542"/>
      <c r="P99" s="538" t="s">
        <v>879</v>
      </c>
      <c r="Q99" s="541" t="s">
        <v>879</v>
      </c>
      <c r="R99" s="541" t="s">
        <v>879</v>
      </c>
      <c r="S99" s="542" t="s">
        <v>879</v>
      </c>
      <c r="T99" s="543"/>
      <c r="U99" s="543"/>
    </row>
    <row r="100" spans="1:21" s="203" customFormat="1" ht="19.899999999999999" customHeight="1">
      <c r="A100" s="536" t="s">
        <v>906</v>
      </c>
      <c r="B100" s="537" t="s">
        <v>407</v>
      </c>
      <c r="C100" s="544" t="s">
        <v>410</v>
      </c>
      <c r="D100" s="1118" t="s">
        <v>1013</v>
      </c>
      <c r="E100" s="1119"/>
      <c r="F100" s="538" t="s">
        <v>879</v>
      </c>
      <c r="G100" s="539" t="s">
        <v>879</v>
      </c>
      <c r="H100" s="538" t="s">
        <v>879</v>
      </c>
      <c r="I100" s="539" t="s">
        <v>879</v>
      </c>
      <c r="J100" s="540" t="s">
        <v>879</v>
      </c>
      <c r="K100" s="540"/>
      <c r="L100" s="538" t="s">
        <v>879</v>
      </c>
      <c r="M100" s="541"/>
      <c r="N100" s="541"/>
      <c r="O100" s="542"/>
      <c r="P100" s="538"/>
      <c r="Q100" s="541"/>
      <c r="R100" s="541"/>
      <c r="S100" s="542"/>
      <c r="T100" s="543"/>
      <c r="U100" s="543"/>
    </row>
    <row r="101" spans="1:21" s="203" customFormat="1" ht="19.899999999999999" customHeight="1">
      <c r="A101" s="536" t="s">
        <v>906</v>
      </c>
      <c r="B101" s="537" t="s">
        <v>407</v>
      </c>
      <c r="C101" s="544" t="s">
        <v>22</v>
      </c>
      <c r="D101" s="1118" t="s">
        <v>1013</v>
      </c>
      <c r="E101" s="1119"/>
      <c r="F101" s="538"/>
      <c r="G101" s="539"/>
      <c r="H101" s="538" t="s">
        <v>879</v>
      </c>
      <c r="I101" s="539" t="s">
        <v>879</v>
      </c>
      <c r="J101" s="540"/>
      <c r="K101" s="540"/>
      <c r="L101" s="538"/>
      <c r="M101" s="541"/>
      <c r="N101" s="541"/>
      <c r="O101" s="542"/>
      <c r="P101" s="538"/>
      <c r="Q101" s="541"/>
      <c r="R101" s="541"/>
      <c r="S101" s="542"/>
      <c r="T101" s="543"/>
      <c r="U101" s="543"/>
    </row>
    <row r="102" spans="1:21" s="203" customFormat="1" ht="19.899999999999999" customHeight="1">
      <c r="A102" s="536" t="s">
        <v>906</v>
      </c>
      <c r="B102" s="537" t="s">
        <v>407</v>
      </c>
      <c r="C102" s="544" t="s">
        <v>999</v>
      </c>
      <c r="D102" s="1118" t="s">
        <v>1013</v>
      </c>
      <c r="E102" s="1119"/>
      <c r="F102" s="538" t="s">
        <v>879</v>
      </c>
      <c r="G102" s="539" t="s">
        <v>879</v>
      </c>
      <c r="H102" s="538" t="s">
        <v>879</v>
      </c>
      <c r="I102" s="539" t="s">
        <v>879</v>
      </c>
      <c r="J102" s="540" t="s">
        <v>879</v>
      </c>
      <c r="K102" s="540" t="s">
        <v>879</v>
      </c>
      <c r="L102" s="538" t="s">
        <v>879</v>
      </c>
      <c r="M102" s="541"/>
      <c r="N102" s="541"/>
      <c r="O102" s="542"/>
      <c r="P102" s="538" t="s">
        <v>879</v>
      </c>
      <c r="Q102" s="541" t="s">
        <v>879</v>
      </c>
      <c r="R102" s="541" t="s">
        <v>879</v>
      </c>
      <c r="S102" s="542" t="s">
        <v>879</v>
      </c>
      <c r="T102" s="543"/>
      <c r="U102" s="543"/>
    </row>
    <row r="103" spans="1:21" s="203" customFormat="1" ht="19.899999999999999" customHeight="1">
      <c r="A103" s="536" t="s">
        <v>906</v>
      </c>
      <c r="B103" s="537" t="s">
        <v>407</v>
      </c>
      <c r="C103" s="544" t="s">
        <v>848</v>
      </c>
      <c r="D103" s="1118" t="s">
        <v>1013</v>
      </c>
      <c r="E103" s="1119"/>
      <c r="F103" s="538"/>
      <c r="G103" s="539"/>
      <c r="H103" s="538" t="s">
        <v>879</v>
      </c>
      <c r="I103" s="539" t="s">
        <v>879</v>
      </c>
      <c r="J103" s="540"/>
      <c r="K103" s="540"/>
      <c r="L103" s="538"/>
      <c r="M103" s="541"/>
      <c r="N103" s="541"/>
      <c r="O103" s="542"/>
      <c r="P103" s="538"/>
      <c r="Q103" s="541"/>
      <c r="R103" s="541"/>
      <c r="S103" s="542"/>
      <c r="T103" s="543"/>
      <c r="U103" s="543"/>
    </row>
    <row r="104" spans="1:21" s="203" customFormat="1" ht="19.899999999999999" customHeight="1">
      <c r="A104" s="536" t="s">
        <v>906</v>
      </c>
      <c r="B104" s="537" t="s">
        <v>407</v>
      </c>
      <c r="C104" s="544" t="s">
        <v>23</v>
      </c>
      <c r="D104" s="1118" t="s">
        <v>1013</v>
      </c>
      <c r="E104" s="1119"/>
      <c r="F104" s="538"/>
      <c r="G104" s="539"/>
      <c r="H104" s="538" t="s">
        <v>879</v>
      </c>
      <c r="I104" s="539" t="s">
        <v>879</v>
      </c>
      <c r="J104" s="540"/>
      <c r="K104" s="540"/>
      <c r="L104" s="538" t="s">
        <v>879</v>
      </c>
      <c r="M104" s="541"/>
      <c r="N104" s="541"/>
      <c r="O104" s="542"/>
      <c r="P104" s="538" t="s">
        <v>879</v>
      </c>
      <c r="Q104" s="541" t="s">
        <v>879</v>
      </c>
      <c r="R104" s="541" t="s">
        <v>879</v>
      </c>
      <c r="S104" s="542" t="s">
        <v>879</v>
      </c>
      <c r="T104" s="543"/>
      <c r="U104" s="543"/>
    </row>
    <row r="105" spans="1:21" s="203" customFormat="1" ht="19.899999999999999" customHeight="1">
      <c r="A105" s="536" t="s">
        <v>906</v>
      </c>
      <c r="B105" s="537" t="s">
        <v>407</v>
      </c>
      <c r="C105" s="544" t="s">
        <v>24</v>
      </c>
      <c r="D105" s="1118" t="s">
        <v>1013</v>
      </c>
      <c r="E105" s="1119"/>
      <c r="F105" s="538"/>
      <c r="G105" s="539"/>
      <c r="H105" s="538" t="s">
        <v>879</v>
      </c>
      <c r="I105" s="539"/>
      <c r="J105" s="540"/>
      <c r="K105" s="540"/>
      <c r="L105" s="538"/>
      <c r="M105" s="541"/>
      <c r="N105" s="541"/>
      <c r="O105" s="542"/>
      <c r="P105" s="538"/>
      <c r="Q105" s="541"/>
      <c r="R105" s="541"/>
      <c r="S105" s="542"/>
      <c r="T105" s="543"/>
      <c r="U105" s="543"/>
    </row>
    <row r="106" spans="1:21" s="203" customFormat="1" ht="19.899999999999999" customHeight="1">
      <c r="A106" s="536" t="s">
        <v>906</v>
      </c>
      <c r="B106" s="537" t="s">
        <v>407</v>
      </c>
      <c r="C106" s="544" t="s">
        <v>408</v>
      </c>
      <c r="D106" s="1118" t="s">
        <v>1013</v>
      </c>
      <c r="E106" s="1119"/>
      <c r="F106" s="538"/>
      <c r="G106" s="539"/>
      <c r="H106" s="538" t="s">
        <v>879</v>
      </c>
      <c r="I106" s="539"/>
      <c r="J106" s="540"/>
      <c r="K106" s="540"/>
      <c r="L106" s="538"/>
      <c r="M106" s="541"/>
      <c r="N106" s="541"/>
      <c r="O106" s="542"/>
      <c r="P106" s="538"/>
      <c r="Q106" s="541"/>
      <c r="R106" s="541"/>
      <c r="S106" s="542"/>
      <c r="T106" s="543"/>
      <c r="U106" s="543"/>
    </row>
    <row r="107" spans="1:21" s="203" customFormat="1" ht="19.899999999999999" customHeight="1">
      <c r="A107" s="536" t="s">
        <v>906</v>
      </c>
      <c r="B107" s="537" t="s">
        <v>407</v>
      </c>
      <c r="C107" s="544" t="s">
        <v>1143</v>
      </c>
      <c r="D107" s="1118" t="s">
        <v>1013</v>
      </c>
      <c r="E107" s="1119"/>
      <c r="F107" s="538"/>
      <c r="G107" s="539"/>
      <c r="H107" s="538" t="s">
        <v>879</v>
      </c>
      <c r="I107" s="539" t="s">
        <v>879</v>
      </c>
      <c r="J107" s="540"/>
      <c r="K107" s="540"/>
      <c r="L107" s="538"/>
      <c r="M107" s="541"/>
      <c r="N107" s="541"/>
      <c r="O107" s="542"/>
      <c r="P107" s="538"/>
      <c r="Q107" s="541"/>
      <c r="R107" s="541"/>
      <c r="S107" s="542"/>
      <c r="T107" s="543"/>
      <c r="U107" s="543"/>
    </row>
    <row r="108" spans="1:21" s="203" customFormat="1" ht="19.899999999999999" customHeight="1">
      <c r="A108" s="536" t="s">
        <v>906</v>
      </c>
      <c r="B108" s="537" t="s">
        <v>407</v>
      </c>
      <c r="C108" s="544" t="s">
        <v>509</v>
      </c>
      <c r="D108" s="1118" t="s">
        <v>1013</v>
      </c>
      <c r="E108" s="1119"/>
      <c r="F108" s="538"/>
      <c r="G108" s="539"/>
      <c r="H108" s="538" t="s">
        <v>879</v>
      </c>
      <c r="I108" s="539" t="s">
        <v>879</v>
      </c>
      <c r="J108" s="540"/>
      <c r="K108" s="540"/>
      <c r="L108" s="538"/>
      <c r="M108" s="541"/>
      <c r="N108" s="541"/>
      <c r="O108" s="542"/>
      <c r="P108" s="538"/>
      <c r="Q108" s="541"/>
      <c r="R108" s="541"/>
      <c r="S108" s="542"/>
      <c r="T108" s="543"/>
      <c r="U108" s="543"/>
    </row>
    <row r="109" spans="1:21" s="203" customFormat="1" ht="19.899999999999999" customHeight="1">
      <c r="A109" s="536" t="s">
        <v>906</v>
      </c>
      <c r="B109" s="537" t="s">
        <v>407</v>
      </c>
      <c r="C109" s="544" t="s">
        <v>72</v>
      </c>
      <c r="D109" s="1118" t="s">
        <v>1013</v>
      </c>
      <c r="E109" s="1119"/>
      <c r="F109" s="538"/>
      <c r="G109" s="539"/>
      <c r="H109" s="538" t="s">
        <v>879</v>
      </c>
      <c r="I109" s="539" t="s">
        <v>879</v>
      </c>
      <c r="J109" s="540"/>
      <c r="K109" s="540" t="s">
        <v>879</v>
      </c>
      <c r="L109" s="538"/>
      <c r="M109" s="541"/>
      <c r="N109" s="541"/>
      <c r="O109" s="542"/>
      <c r="P109" s="538"/>
      <c r="Q109" s="541"/>
      <c r="R109" s="541"/>
      <c r="S109" s="542"/>
      <c r="T109" s="543"/>
      <c r="U109" s="543"/>
    </row>
    <row r="110" spans="1:21" s="203" customFormat="1" ht="19.899999999999999" customHeight="1">
      <c r="A110" s="536" t="s">
        <v>906</v>
      </c>
      <c r="B110" s="537" t="s">
        <v>407</v>
      </c>
      <c r="C110" s="544" t="s">
        <v>86</v>
      </c>
      <c r="D110" s="1118" t="s">
        <v>1013</v>
      </c>
      <c r="E110" s="1119"/>
      <c r="F110" s="538"/>
      <c r="G110" s="539"/>
      <c r="H110" s="538" t="s">
        <v>879</v>
      </c>
      <c r="I110" s="539" t="s">
        <v>879</v>
      </c>
      <c r="J110" s="540"/>
      <c r="K110" s="540"/>
      <c r="L110" s="538"/>
      <c r="M110" s="541"/>
      <c r="N110" s="541"/>
      <c r="O110" s="542"/>
      <c r="P110" s="538"/>
      <c r="Q110" s="541"/>
      <c r="R110" s="541"/>
      <c r="S110" s="542"/>
      <c r="T110" s="543"/>
      <c r="U110" s="543"/>
    </row>
    <row r="111" spans="1:21" s="203" customFormat="1" ht="19.899999999999999" customHeight="1">
      <c r="A111" s="536" t="s">
        <v>906</v>
      </c>
      <c r="B111" s="537" t="s">
        <v>407</v>
      </c>
      <c r="C111" s="544" t="s">
        <v>1060</v>
      </c>
      <c r="D111" s="1118" t="s">
        <v>1013</v>
      </c>
      <c r="E111" s="1119"/>
      <c r="F111" s="538"/>
      <c r="G111" s="539"/>
      <c r="H111" s="538" t="s">
        <v>879</v>
      </c>
      <c r="I111" s="539" t="s">
        <v>879</v>
      </c>
      <c r="J111" s="540"/>
      <c r="K111" s="540"/>
      <c r="L111" s="538" t="s">
        <v>879</v>
      </c>
      <c r="M111" s="541"/>
      <c r="N111" s="541"/>
      <c r="O111" s="542"/>
      <c r="P111" s="538"/>
      <c r="Q111" s="541"/>
      <c r="R111" s="541"/>
      <c r="S111" s="542"/>
      <c r="T111" s="543"/>
      <c r="U111" s="543"/>
    </row>
    <row r="112" spans="1:21" s="203" customFormat="1" ht="19.899999999999999" customHeight="1">
      <c r="A112" s="536" t="s">
        <v>906</v>
      </c>
      <c r="B112" s="537" t="s">
        <v>407</v>
      </c>
      <c r="C112" s="544" t="s">
        <v>101</v>
      </c>
      <c r="D112" s="1118"/>
      <c r="E112" s="1119"/>
      <c r="F112" s="538"/>
      <c r="G112" s="539"/>
      <c r="H112" s="538" t="s">
        <v>879</v>
      </c>
      <c r="I112" s="539" t="s">
        <v>879</v>
      </c>
      <c r="J112" s="540"/>
      <c r="K112" s="540"/>
      <c r="L112" s="538"/>
      <c r="M112" s="541"/>
      <c r="N112" s="541"/>
      <c r="O112" s="542"/>
      <c r="P112" s="538"/>
      <c r="Q112" s="541"/>
      <c r="R112" s="541"/>
      <c r="S112" s="542"/>
      <c r="T112" s="543"/>
      <c r="U112" s="543"/>
    </row>
    <row r="113" spans="1:21" s="203" customFormat="1" ht="19.899999999999999" customHeight="1">
      <c r="A113" s="570" t="s">
        <v>906</v>
      </c>
      <c r="B113" s="640" t="s">
        <v>407</v>
      </c>
      <c r="C113" s="641" t="s">
        <v>1435</v>
      </c>
      <c r="D113" s="1124" t="s">
        <v>879</v>
      </c>
      <c r="E113" s="1119"/>
      <c r="F113" s="538"/>
      <c r="G113" s="539"/>
      <c r="H113" s="642" t="s">
        <v>879</v>
      </c>
      <c r="I113" s="643" t="s">
        <v>879</v>
      </c>
      <c r="J113" s="540"/>
      <c r="K113" s="559" t="s">
        <v>879</v>
      </c>
      <c r="L113" s="642" t="s">
        <v>879</v>
      </c>
      <c r="M113" s="541"/>
      <c r="N113" s="541"/>
      <c r="O113" s="542"/>
      <c r="P113" s="538"/>
      <c r="Q113" s="541"/>
      <c r="R113" s="541"/>
      <c r="S113" s="542"/>
      <c r="T113" s="543"/>
      <c r="U113" s="543"/>
    </row>
    <row r="114" spans="1:21" s="203" customFormat="1" ht="19.899999999999999" customHeight="1">
      <c r="A114" s="536" t="s">
        <v>906</v>
      </c>
      <c r="B114" s="537" t="s">
        <v>403</v>
      </c>
      <c r="C114" s="544" t="s">
        <v>1165</v>
      </c>
      <c r="D114" s="1118" t="s">
        <v>1013</v>
      </c>
      <c r="E114" s="1119"/>
      <c r="F114" s="538"/>
      <c r="G114" s="539"/>
      <c r="H114" s="538" t="s">
        <v>879</v>
      </c>
      <c r="I114" s="539"/>
      <c r="J114" s="540"/>
      <c r="K114" s="540" t="s">
        <v>879</v>
      </c>
      <c r="L114" s="538" t="s">
        <v>879</v>
      </c>
      <c r="M114" s="541"/>
      <c r="N114" s="541"/>
      <c r="O114" s="542"/>
      <c r="P114" s="538"/>
      <c r="Q114" s="541"/>
      <c r="R114" s="541"/>
      <c r="S114" s="542"/>
      <c r="T114" s="543"/>
      <c r="U114" s="543"/>
    </row>
    <row r="115" spans="1:21" s="203" customFormat="1" ht="19.899999999999999" customHeight="1">
      <c r="A115" s="545" t="s">
        <v>906</v>
      </c>
      <c r="B115" s="546" t="s">
        <v>403</v>
      </c>
      <c r="C115" s="547" t="s">
        <v>1001</v>
      </c>
      <c r="D115" s="1118" t="s">
        <v>392</v>
      </c>
      <c r="E115" s="1119"/>
      <c r="F115" s="548"/>
      <c r="G115" s="549"/>
      <c r="H115" s="548" t="s">
        <v>879</v>
      </c>
      <c r="I115" s="549"/>
      <c r="J115" s="550"/>
      <c r="K115" s="550" t="s">
        <v>879</v>
      </c>
      <c r="L115" s="548" t="s">
        <v>879</v>
      </c>
      <c r="M115" s="551" t="s">
        <v>879</v>
      </c>
      <c r="N115" s="551"/>
      <c r="O115" s="552"/>
      <c r="P115" s="548" t="s">
        <v>879</v>
      </c>
      <c r="Q115" s="551" t="s">
        <v>879</v>
      </c>
      <c r="R115" s="551" t="s">
        <v>879</v>
      </c>
      <c r="S115" s="552" t="s">
        <v>879</v>
      </c>
      <c r="T115" s="553"/>
      <c r="U115" s="553"/>
    </row>
    <row r="116" spans="1:21" s="203" customFormat="1" ht="19.899999999999999" customHeight="1">
      <c r="A116" s="545" t="s">
        <v>906</v>
      </c>
      <c r="B116" s="546" t="s">
        <v>403</v>
      </c>
      <c r="C116" s="547" t="s">
        <v>1030</v>
      </c>
      <c r="D116" s="1118" t="s">
        <v>879</v>
      </c>
      <c r="E116" s="1119"/>
      <c r="F116" s="554" t="s">
        <v>879</v>
      </c>
      <c r="G116" s="555" t="s">
        <v>879</v>
      </c>
      <c r="H116" s="554" t="s">
        <v>879</v>
      </c>
      <c r="I116" s="555" t="s">
        <v>879</v>
      </c>
      <c r="J116" s="556" t="s">
        <v>879</v>
      </c>
      <c r="K116" s="550"/>
      <c r="L116" s="554" t="s">
        <v>879</v>
      </c>
      <c r="M116" s="557" t="s">
        <v>879</v>
      </c>
      <c r="N116" s="551"/>
      <c r="O116" s="552"/>
      <c r="P116" s="554" t="s">
        <v>879</v>
      </c>
      <c r="Q116" s="557" t="s">
        <v>879</v>
      </c>
      <c r="R116" s="557" t="s">
        <v>879</v>
      </c>
      <c r="S116" s="558" t="s">
        <v>879</v>
      </c>
      <c r="T116" s="553"/>
      <c r="U116" s="553"/>
    </row>
    <row r="117" spans="1:21" s="203" customFormat="1" ht="19.899999999999999" customHeight="1">
      <c r="A117" s="545" t="s">
        <v>906</v>
      </c>
      <c r="B117" s="546" t="s">
        <v>434</v>
      </c>
      <c r="C117" s="547" t="s">
        <v>1005</v>
      </c>
      <c r="D117" s="1118" t="s">
        <v>1209</v>
      </c>
      <c r="E117" s="1119"/>
      <c r="F117" s="548"/>
      <c r="G117" s="549"/>
      <c r="H117" s="548" t="s">
        <v>879</v>
      </c>
      <c r="I117" s="549"/>
      <c r="J117" s="550"/>
      <c r="K117" s="550" t="s">
        <v>879</v>
      </c>
      <c r="L117" s="548" t="s">
        <v>879</v>
      </c>
      <c r="M117" s="551" t="s">
        <v>879</v>
      </c>
      <c r="N117" s="551"/>
      <c r="O117" s="552"/>
      <c r="P117" s="548" t="s">
        <v>879</v>
      </c>
      <c r="Q117" s="551" t="s">
        <v>879</v>
      </c>
      <c r="R117" s="551" t="s">
        <v>879</v>
      </c>
      <c r="S117" s="552" t="s">
        <v>879</v>
      </c>
      <c r="T117" s="553"/>
      <c r="U117" s="553"/>
    </row>
    <row r="118" spans="1:21" s="203" customFormat="1" ht="19.899999999999999" customHeight="1">
      <c r="A118" s="545" t="s">
        <v>906</v>
      </c>
      <c r="B118" s="546" t="s">
        <v>391</v>
      </c>
      <c r="C118" s="547" t="s">
        <v>991</v>
      </c>
      <c r="D118" s="1118" t="s">
        <v>392</v>
      </c>
      <c r="E118" s="1119"/>
      <c r="F118" s="548"/>
      <c r="G118" s="549" t="s">
        <v>879</v>
      </c>
      <c r="H118" s="554" t="s">
        <v>879</v>
      </c>
      <c r="I118" s="549" t="s">
        <v>879</v>
      </c>
      <c r="J118" s="550" t="s">
        <v>879</v>
      </c>
      <c r="K118" s="550" t="s">
        <v>879</v>
      </c>
      <c r="L118" s="554" t="s">
        <v>879</v>
      </c>
      <c r="M118" s="551"/>
      <c r="N118" s="551"/>
      <c r="O118" s="552"/>
      <c r="P118" s="548"/>
      <c r="Q118" s="551"/>
      <c r="R118" s="551"/>
      <c r="S118" s="552"/>
      <c r="T118" s="553"/>
      <c r="U118" s="553"/>
    </row>
    <row r="119" spans="1:21" s="203" customFormat="1" ht="19.899999999999999" customHeight="1">
      <c r="A119" s="545" t="s">
        <v>906</v>
      </c>
      <c r="B119" s="546" t="s">
        <v>391</v>
      </c>
      <c r="C119" s="547" t="s">
        <v>395</v>
      </c>
      <c r="D119" s="1118" t="s">
        <v>392</v>
      </c>
      <c r="E119" s="1119"/>
      <c r="F119" s="548"/>
      <c r="G119" s="549" t="s">
        <v>879</v>
      </c>
      <c r="H119" s="554" t="s">
        <v>879</v>
      </c>
      <c r="I119" s="549" t="s">
        <v>879</v>
      </c>
      <c r="J119" s="550" t="s">
        <v>879</v>
      </c>
      <c r="K119" s="550" t="s">
        <v>879</v>
      </c>
      <c r="L119" s="554" t="s">
        <v>879</v>
      </c>
      <c r="M119" s="551"/>
      <c r="N119" s="551"/>
      <c r="O119" s="552"/>
      <c r="P119" s="548"/>
      <c r="Q119" s="551"/>
      <c r="R119" s="551"/>
      <c r="S119" s="552"/>
      <c r="T119" s="553"/>
      <c r="U119" s="553"/>
    </row>
    <row r="120" spans="1:21" s="203" customFormat="1" ht="19.899999999999999" customHeight="1">
      <c r="A120" s="545" t="s">
        <v>906</v>
      </c>
      <c r="B120" s="546" t="s">
        <v>391</v>
      </c>
      <c r="C120" s="547" t="s">
        <v>993</v>
      </c>
      <c r="D120" s="1118" t="s">
        <v>392</v>
      </c>
      <c r="E120" s="1119"/>
      <c r="F120" s="548"/>
      <c r="G120" s="549" t="s">
        <v>879</v>
      </c>
      <c r="H120" s="554" t="s">
        <v>879</v>
      </c>
      <c r="I120" s="549" t="s">
        <v>879</v>
      </c>
      <c r="J120" s="556" t="s">
        <v>879</v>
      </c>
      <c r="K120" s="550" t="s">
        <v>879</v>
      </c>
      <c r="L120" s="554" t="s">
        <v>879</v>
      </c>
      <c r="M120" s="551"/>
      <c r="N120" s="551"/>
      <c r="O120" s="552"/>
      <c r="P120" s="548"/>
      <c r="Q120" s="551"/>
      <c r="R120" s="551"/>
      <c r="S120" s="552"/>
      <c r="T120" s="553"/>
      <c r="U120" s="553"/>
    </row>
    <row r="121" spans="1:21" s="203" customFormat="1" ht="19.899999999999999" customHeight="1">
      <c r="A121" s="545" t="s">
        <v>906</v>
      </c>
      <c r="B121" s="546" t="s">
        <v>391</v>
      </c>
      <c r="C121" s="547" t="s">
        <v>393</v>
      </c>
      <c r="D121" s="1118" t="s">
        <v>392</v>
      </c>
      <c r="E121" s="1119"/>
      <c r="F121" s="548"/>
      <c r="G121" s="549" t="s">
        <v>879</v>
      </c>
      <c r="H121" s="554" t="s">
        <v>879</v>
      </c>
      <c r="I121" s="549" t="s">
        <v>879</v>
      </c>
      <c r="J121" s="556" t="s">
        <v>879</v>
      </c>
      <c r="K121" s="550" t="s">
        <v>879</v>
      </c>
      <c r="L121" s="554" t="s">
        <v>879</v>
      </c>
      <c r="M121" s="551"/>
      <c r="N121" s="551"/>
      <c r="O121" s="552"/>
      <c r="P121" s="548"/>
      <c r="Q121" s="551"/>
      <c r="R121" s="551"/>
      <c r="S121" s="552"/>
      <c r="T121" s="553"/>
      <c r="U121" s="553"/>
    </row>
    <row r="122" spans="1:21" s="203" customFormat="1" ht="19.899999999999999" customHeight="1">
      <c r="A122" s="545" t="s">
        <v>906</v>
      </c>
      <c r="B122" s="546" t="s">
        <v>391</v>
      </c>
      <c r="C122" s="547" t="s">
        <v>394</v>
      </c>
      <c r="D122" s="1118" t="s">
        <v>392</v>
      </c>
      <c r="E122" s="1119"/>
      <c r="F122" s="548"/>
      <c r="G122" s="549" t="s">
        <v>879</v>
      </c>
      <c r="H122" s="554" t="s">
        <v>879</v>
      </c>
      <c r="I122" s="555" t="s">
        <v>879</v>
      </c>
      <c r="J122" s="550" t="s">
        <v>879</v>
      </c>
      <c r="K122" s="550" t="s">
        <v>879</v>
      </c>
      <c r="L122" s="554" t="s">
        <v>879</v>
      </c>
      <c r="M122" s="551"/>
      <c r="N122" s="557" t="s">
        <v>879</v>
      </c>
      <c r="O122" s="552"/>
      <c r="P122" s="548"/>
      <c r="Q122" s="557" t="s">
        <v>879</v>
      </c>
      <c r="R122" s="551"/>
      <c r="S122" s="558" t="s">
        <v>879</v>
      </c>
      <c r="T122" s="553"/>
      <c r="U122" s="553"/>
    </row>
    <row r="123" spans="1:21" s="203" customFormat="1" ht="19.899999999999999" customHeight="1">
      <c r="A123" s="545" t="s">
        <v>906</v>
      </c>
      <c r="B123" s="546" t="s">
        <v>391</v>
      </c>
      <c r="C123" s="547" t="s">
        <v>966</v>
      </c>
      <c r="D123" s="1118" t="s">
        <v>396</v>
      </c>
      <c r="E123" s="1119"/>
      <c r="F123" s="548"/>
      <c r="G123" s="555" t="s">
        <v>879</v>
      </c>
      <c r="H123" s="554" t="s">
        <v>879</v>
      </c>
      <c r="I123" s="573" t="s">
        <v>879</v>
      </c>
      <c r="J123" s="556" t="s">
        <v>879</v>
      </c>
      <c r="K123" s="550" t="s">
        <v>879</v>
      </c>
      <c r="L123" s="554" t="s">
        <v>879</v>
      </c>
      <c r="M123" s="551"/>
      <c r="N123" s="551"/>
      <c r="O123" s="552"/>
      <c r="P123" s="548"/>
      <c r="Q123" s="551" t="s">
        <v>879</v>
      </c>
      <c r="R123" s="551"/>
      <c r="S123" s="552" t="s">
        <v>879</v>
      </c>
      <c r="T123" s="553"/>
      <c r="U123" s="553"/>
    </row>
    <row r="124" spans="1:21" s="203" customFormat="1" ht="19.899999999999999" customHeight="1">
      <c r="A124" s="545" t="s">
        <v>906</v>
      </c>
      <c r="B124" s="546" t="s">
        <v>391</v>
      </c>
      <c r="C124" s="547" t="s">
        <v>956</v>
      </c>
      <c r="D124" s="1118" t="s">
        <v>1013</v>
      </c>
      <c r="E124" s="1119"/>
      <c r="F124" s="548"/>
      <c r="G124" s="549"/>
      <c r="H124" s="548" t="s">
        <v>879</v>
      </c>
      <c r="I124" s="549" t="s">
        <v>879</v>
      </c>
      <c r="J124" s="550"/>
      <c r="K124" s="550" t="s">
        <v>879</v>
      </c>
      <c r="L124" s="548"/>
      <c r="M124" s="551"/>
      <c r="N124" s="551" t="s">
        <v>879</v>
      </c>
      <c r="O124" s="552"/>
      <c r="P124" s="548"/>
      <c r="Q124" s="551"/>
      <c r="R124" s="551"/>
      <c r="S124" s="552"/>
      <c r="T124" s="553"/>
      <c r="U124" s="553"/>
    </row>
    <row r="125" spans="1:21" s="203" customFormat="1" ht="19.899999999999999" customHeight="1">
      <c r="A125" s="545" t="s">
        <v>906</v>
      </c>
      <c r="B125" s="546" t="s">
        <v>391</v>
      </c>
      <c r="C125" s="547" t="s">
        <v>1282</v>
      </c>
      <c r="D125" s="1118" t="s">
        <v>1013</v>
      </c>
      <c r="E125" s="1119"/>
      <c r="F125" s="548"/>
      <c r="G125" s="549"/>
      <c r="H125" s="548" t="s">
        <v>879</v>
      </c>
      <c r="I125" s="549"/>
      <c r="J125" s="550"/>
      <c r="K125" s="550"/>
      <c r="L125" s="548"/>
      <c r="M125" s="551"/>
      <c r="N125" s="551"/>
      <c r="O125" s="552"/>
      <c r="P125" s="548"/>
      <c r="Q125" s="551"/>
      <c r="R125" s="551"/>
      <c r="S125" s="552"/>
      <c r="T125" s="553"/>
      <c r="U125" s="553"/>
    </row>
    <row r="126" spans="1:21" s="203" customFormat="1" ht="19.899999999999999" customHeight="1">
      <c r="A126" s="545" t="s">
        <v>906</v>
      </c>
      <c r="B126" s="546" t="s">
        <v>391</v>
      </c>
      <c r="C126" s="547" t="s">
        <v>1051</v>
      </c>
      <c r="D126" s="1118" t="s">
        <v>850</v>
      </c>
      <c r="E126" s="1119"/>
      <c r="F126" s="548"/>
      <c r="G126" s="549"/>
      <c r="H126" s="548" t="s">
        <v>879</v>
      </c>
      <c r="I126" s="549"/>
      <c r="J126" s="550"/>
      <c r="K126" s="550"/>
      <c r="L126" s="548"/>
      <c r="M126" s="551"/>
      <c r="N126" s="551"/>
      <c r="O126" s="552"/>
      <c r="P126" s="548"/>
      <c r="Q126" s="551"/>
      <c r="R126" s="551"/>
      <c r="S126" s="552"/>
      <c r="T126" s="553"/>
      <c r="U126" s="553"/>
    </row>
    <row r="127" spans="1:21" s="203" customFormat="1" ht="19.899999999999999" customHeight="1">
      <c r="A127" s="545" t="s">
        <v>906</v>
      </c>
      <c r="B127" s="546" t="s">
        <v>391</v>
      </c>
      <c r="C127" s="547" t="s">
        <v>1066</v>
      </c>
      <c r="D127" s="1118" t="s">
        <v>850</v>
      </c>
      <c r="E127" s="1119"/>
      <c r="F127" s="548"/>
      <c r="G127" s="549"/>
      <c r="H127" s="548" t="s">
        <v>879</v>
      </c>
      <c r="I127" s="549"/>
      <c r="J127" s="550"/>
      <c r="K127" s="550"/>
      <c r="L127" s="548"/>
      <c r="M127" s="551"/>
      <c r="N127" s="551"/>
      <c r="O127" s="552"/>
      <c r="P127" s="548"/>
      <c r="Q127" s="551"/>
      <c r="R127" s="551"/>
      <c r="S127" s="552"/>
      <c r="T127" s="553"/>
      <c r="U127" s="553"/>
    </row>
    <row r="128" spans="1:21" s="203" customFormat="1" ht="19.899999999999999" customHeight="1">
      <c r="A128" s="545" t="s">
        <v>906</v>
      </c>
      <c r="B128" s="546" t="s">
        <v>391</v>
      </c>
      <c r="C128" s="547" t="s">
        <v>1050</v>
      </c>
      <c r="D128" s="1118" t="s">
        <v>854</v>
      </c>
      <c r="E128" s="1119"/>
      <c r="F128" s="548"/>
      <c r="G128" s="549"/>
      <c r="H128" s="548" t="s">
        <v>879</v>
      </c>
      <c r="I128" s="549"/>
      <c r="J128" s="550"/>
      <c r="K128" s="550"/>
      <c r="L128" s="548"/>
      <c r="M128" s="551"/>
      <c r="N128" s="551"/>
      <c r="O128" s="552"/>
      <c r="P128" s="548"/>
      <c r="Q128" s="551"/>
      <c r="R128" s="551"/>
      <c r="S128" s="552"/>
      <c r="T128" s="553"/>
      <c r="U128" s="553"/>
    </row>
    <row r="129" spans="1:21" s="203" customFormat="1" ht="19.899999999999999" customHeight="1">
      <c r="A129" s="545" t="s">
        <v>906</v>
      </c>
      <c r="B129" s="546" t="s">
        <v>391</v>
      </c>
      <c r="C129" s="547" t="s">
        <v>1283</v>
      </c>
      <c r="D129" s="1118" t="s">
        <v>1013</v>
      </c>
      <c r="E129" s="1119"/>
      <c r="F129" s="548"/>
      <c r="G129" s="549"/>
      <c r="H129" s="548" t="s">
        <v>879</v>
      </c>
      <c r="I129" s="549"/>
      <c r="J129" s="550"/>
      <c r="K129" s="550"/>
      <c r="L129" s="548"/>
      <c r="M129" s="551"/>
      <c r="N129" s="551"/>
      <c r="O129" s="552"/>
      <c r="P129" s="548"/>
      <c r="Q129" s="551"/>
      <c r="R129" s="551"/>
      <c r="S129" s="552"/>
      <c r="T129" s="553"/>
      <c r="U129" s="553"/>
    </row>
    <row r="130" spans="1:21" s="203" customFormat="1" ht="19.899999999999999" customHeight="1">
      <c r="A130" s="545" t="s">
        <v>906</v>
      </c>
      <c r="B130" s="546" t="s">
        <v>397</v>
      </c>
      <c r="C130" s="547" t="s">
        <v>398</v>
      </c>
      <c r="D130" s="1118" t="s">
        <v>1013</v>
      </c>
      <c r="E130" s="1119"/>
      <c r="F130" s="548"/>
      <c r="G130" s="549"/>
      <c r="H130" s="548"/>
      <c r="I130" s="549"/>
      <c r="J130" s="550"/>
      <c r="K130" s="550" t="s">
        <v>879</v>
      </c>
      <c r="L130" s="548"/>
      <c r="M130" s="551"/>
      <c r="N130" s="551"/>
      <c r="O130" s="552"/>
      <c r="P130" s="548"/>
      <c r="Q130" s="551" t="s">
        <v>879</v>
      </c>
      <c r="R130" s="551" t="s">
        <v>879</v>
      </c>
      <c r="S130" s="552" t="s">
        <v>879</v>
      </c>
      <c r="T130" s="553"/>
      <c r="U130" s="553"/>
    </row>
    <row r="131" spans="1:21" s="203" customFormat="1" ht="19.899999999999999" customHeight="1">
      <c r="A131" s="545" t="s">
        <v>906</v>
      </c>
      <c r="B131" s="546" t="s">
        <v>397</v>
      </c>
      <c r="C131" s="547" t="s">
        <v>1005</v>
      </c>
      <c r="D131" s="1118" t="s">
        <v>1013</v>
      </c>
      <c r="E131" s="1119"/>
      <c r="F131" s="548"/>
      <c r="G131" s="549"/>
      <c r="H131" s="548"/>
      <c r="I131" s="549"/>
      <c r="J131" s="550"/>
      <c r="K131" s="550" t="s">
        <v>879</v>
      </c>
      <c r="L131" s="548"/>
      <c r="M131" s="551"/>
      <c r="N131" s="551"/>
      <c r="O131" s="552"/>
      <c r="P131" s="548"/>
      <c r="Q131" s="551" t="s">
        <v>879</v>
      </c>
      <c r="R131" s="551" t="s">
        <v>879</v>
      </c>
      <c r="S131" s="552" t="s">
        <v>879</v>
      </c>
      <c r="T131" s="553"/>
      <c r="U131" s="553"/>
    </row>
    <row r="132" spans="1:21" s="203" customFormat="1" ht="19.899999999999999" customHeight="1">
      <c r="A132" s="545" t="s">
        <v>906</v>
      </c>
      <c r="B132" s="546" t="s">
        <v>435</v>
      </c>
      <c r="C132" s="547" t="s">
        <v>1075</v>
      </c>
      <c r="D132" s="1118" t="s">
        <v>863</v>
      </c>
      <c r="E132" s="1119"/>
      <c r="F132" s="548"/>
      <c r="G132" s="549"/>
      <c r="H132" s="548"/>
      <c r="I132" s="549" t="s">
        <v>879</v>
      </c>
      <c r="J132" s="550"/>
      <c r="K132" s="550" t="s">
        <v>879</v>
      </c>
      <c r="L132" s="548"/>
      <c r="M132" s="551"/>
      <c r="N132" s="551" t="s">
        <v>879</v>
      </c>
      <c r="O132" s="552"/>
      <c r="P132" s="548"/>
      <c r="Q132" s="551"/>
      <c r="R132" s="551"/>
      <c r="S132" s="552"/>
      <c r="T132" s="553"/>
      <c r="U132" s="553"/>
    </row>
    <row r="133" spans="1:21" s="203" customFormat="1" ht="19.899999999999999" customHeight="1">
      <c r="A133" s="545" t="s">
        <v>906</v>
      </c>
      <c r="B133" s="546" t="s">
        <v>435</v>
      </c>
      <c r="C133" s="547" t="s">
        <v>1283</v>
      </c>
      <c r="D133" s="1118" t="s">
        <v>1013</v>
      </c>
      <c r="E133" s="1119"/>
      <c r="F133" s="548"/>
      <c r="G133" s="549"/>
      <c r="H133" s="548"/>
      <c r="I133" s="549" t="s">
        <v>879</v>
      </c>
      <c r="J133" s="550"/>
      <c r="K133" s="550" t="s">
        <v>879</v>
      </c>
      <c r="L133" s="548"/>
      <c r="M133" s="551"/>
      <c r="N133" s="551" t="s">
        <v>879</v>
      </c>
      <c r="O133" s="552"/>
      <c r="P133" s="548"/>
      <c r="Q133" s="551"/>
      <c r="R133" s="551"/>
      <c r="S133" s="552"/>
      <c r="T133" s="553"/>
      <c r="U133" s="553"/>
    </row>
    <row r="134" spans="1:21" s="203" customFormat="1" ht="19.899999999999999" customHeight="1">
      <c r="A134" s="545" t="s">
        <v>906</v>
      </c>
      <c r="B134" s="546" t="s">
        <v>435</v>
      </c>
      <c r="C134" s="547" t="s">
        <v>1284</v>
      </c>
      <c r="D134" s="1118" t="s">
        <v>1013</v>
      </c>
      <c r="E134" s="1119"/>
      <c r="F134" s="548"/>
      <c r="G134" s="549"/>
      <c r="H134" s="548"/>
      <c r="I134" s="549" t="s">
        <v>879</v>
      </c>
      <c r="J134" s="550"/>
      <c r="K134" s="550" t="s">
        <v>879</v>
      </c>
      <c r="L134" s="548"/>
      <c r="M134" s="551"/>
      <c r="N134" s="551" t="s">
        <v>879</v>
      </c>
      <c r="O134" s="552"/>
      <c r="P134" s="548"/>
      <c r="Q134" s="551"/>
      <c r="R134" s="551"/>
      <c r="S134" s="552"/>
      <c r="T134" s="553"/>
      <c r="U134" s="553"/>
    </row>
    <row r="135" spans="1:21" s="203" customFormat="1" ht="19.899999999999999" customHeight="1">
      <c r="A135" s="545" t="s">
        <v>906</v>
      </c>
      <c r="B135" s="546" t="s">
        <v>435</v>
      </c>
      <c r="C135" s="547" t="s">
        <v>1285</v>
      </c>
      <c r="D135" s="1118" t="s">
        <v>1286</v>
      </c>
      <c r="E135" s="1119"/>
      <c r="F135" s="548"/>
      <c r="G135" s="549"/>
      <c r="H135" s="548"/>
      <c r="I135" s="549" t="s">
        <v>879</v>
      </c>
      <c r="J135" s="550"/>
      <c r="K135" s="550" t="s">
        <v>879</v>
      </c>
      <c r="L135" s="548"/>
      <c r="M135" s="551"/>
      <c r="N135" s="551" t="s">
        <v>879</v>
      </c>
      <c r="O135" s="552"/>
      <c r="P135" s="548"/>
      <c r="Q135" s="551"/>
      <c r="R135" s="551"/>
      <c r="S135" s="552"/>
      <c r="T135" s="553"/>
      <c r="U135" s="553"/>
    </row>
    <row r="136" spans="1:21" s="203" customFormat="1" ht="19.899999999999999" customHeight="1">
      <c r="A136" s="545" t="s">
        <v>906</v>
      </c>
      <c r="B136" s="546" t="s">
        <v>435</v>
      </c>
      <c r="C136" s="547" t="s">
        <v>508</v>
      </c>
      <c r="D136" s="1118" t="s">
        <v>1161</v>
      </c>
      <c r="E136" s="1119"/>
      <c r="F136" s="548"/>
      <c r="G136" s="549"/>
      <c r="H136" s="548" t="s">
        <v>879</v>
      </c>
      <c r="I136" s="549" t="s">
        <v>879</v>
      </c>
      <c r="J136" s="550"/>
      <c r="K136" s="550"/>
      <c r="L136" s="548"/>
      <c r="M136" s="551"/>
      <c r="N136" s="551" t="s">
        <v>879</v>
      </c>
      <c r="O136" s="552"/>
      <c r="P136" s="548"/>
      <c r="Q136" s="551"/>
      <c r="R136" s="551"/>
      <c r="S136" s="552"/>
      <c r="T136" s="553"/>
      <c r="U136" s="553"/>
    </row>
    <row r="137" spans="1:21" s="203" customFormat="1" ht="19.899999999999999" customHeight="1">
      <c r="A137" s="545" t="s">
        <v>906</v>
      </c>
      <c r="B137" s="546" t="s">
        <v>435</v>
      </c>
      <c r="C137" s="547" t="s">
        <v>1068</v>
      </c>
      <c r="D137" s="1118" t="s">
        <v>863</v>
      </c>
      <c r="E137" s="1119"/>
      <c r="F137" s="548"/>
      <c r="G137" s="549"/>
      <c r="H137" s="548"/>
      <c r="I137" s="549" t="s">
        <v>879</v>
      </c>
      <c r="J137" s="550"/>
      <c r="K137" s="550" t="s">
        <v>879</v>
      </c>
      <c r="L137" s="548"/>
      <c r="M137" s="551"/>
      <c r="N137" s="551" t="s">
        <v>879</v>
      </c>
      <c r="O137" s="552"/>
      <c r="P137" s="548"/>
      <c r="Q137" s="551"/>
      <c r="R137" s="551"/>
      <c r="S137" s="552"/>
      <c r="T137" s="553"/>
      <c r="U137" s="553"/>
    </row>
    <row r="138" spans="1:21" s="203" customFormat="1" ht="19.899999999999999" customHeight="1">
      <c r="A138" s="545" t="s">
        <v>906</v>
      </c>
      <c r="B138" s="546" t="s">
        <v>435</v>
      </c>
      <c r="C138" s="547" t="s">
        <v>1050</v>
      </c>
      <c r="D138" s="1118" t="s">
        <v>854</v>
      </c>
      <c r="E138" s="1119"/>
      <c r="F138" s="548"/>
      <c r="G138" s="549"/>
      <c r="H138" s="548"/>
      <c r="I138" s="549" t="s">
        <v>879</v>
      </c>
      <c r="J138" s="550"/>
      <c r="K138" s="550"/>
      <c r="L138" s="548"/>
      <c r="M138" s="551"/>
      <c r="N138" s="551" t="s">
        <v>879</v>
      </c>
      <c r="O138" s="552"/>
      <c r="P138" s="548"/>
      <c r="Q138" s="551"/>
      <c r="R138" s="551"/>
      <c r="S138" s="552"/>
      <c r="T138" s="553"/>
      <c r="U138" s="553"/>
    </row>
    <row r="139" spans="1:21" s="203" customFormat="1" ht="19.899999999999999" customHeight="1">
      <c r="A139" s="545" t="s">
        <v>906</v>
      </c>
      <c r="B139" s="546" t="s">
        <v>435</v>
      </c>
      <c r="C139" s="547" t="s">
        <v>1051</v>
      </c>
      <c r="D139" s="1118" t="s">
        <v>850</v>
      </c>
      <c r="E139" s="1119"/>
      <c r="F139" s="548"/>
      <c r="G139" s="549"/>
      <c r="H139" s="548" t="s">
        <v>879</v>
      </c>
      <c r="I139" s="549" t="s">
        <v>879</v>
      </c>
      <c r="J139" s="550"/>
      <c r="K139" s="550"/>
      <c r="L139" s="548"/>
      <c r="M139" s="551"/>
      <c r="N139" s="551" t="s">
        <v>879</v>
      </c>
      <c r="O139" s="552"/>
      <c r="P139" s="548"/>
      <c r="Q139" s="551"/>
      <c r="R139" s="551"/>
      <c r="S139" s="552"/>
      <c r="T139" s="553"/>
      <c r="U139" s="553"/>
    </row>
    <row r="140" spans="1:21" s="203" customFormat="1" ht="19.899999999999999" customHeight="1">
      <c r="A140" s="545" t="s">
        <v>906</v>
      </c>
      <c r="B140" s="546" t="s">
        <v>435</v>
      </c>
      <c r="C140" s="547" t="s">
        <v>956</v>
      </c>
      <c r="D140" s="1118" t="s">
        <v>1013</v>
      </c>
      <c r="E140" s="1119"/>
      <c r="F140" s="548"/>
      <c r="G140" s="549"/>
      <c r="H140" s="548"/>
      <c r="I140" s="549" t="s">
        <v>879</v>
      </c>
      <c r="J140" s="550"/>
      <c r="K140" s="550"/>
      <c r="L140" s="548"/>
      <c r="M140" s="551"/>
      <c r="N140" s="551" t="s">
        <v>879</v>
      </c>
      <c r="O140" s="552"/>
      <c r="P140" s="548"/>
      <c r="Q140" s="551"/>
      <c r="R140" s="551"/>
      <c r="S140" s="552"/>
      <c r="T140" s="553"/>
      <c r="U140" s="553"/>
    </row>
    <row r="141" spans="1:21" s="203" customFormat="1" ht="19.899999999999999" customHeight="1">
      <c r="A141" s="545" t="s">
        <v>906</v>
      </c>
      <c r="B141" s="546" t="s">
        <v>435</v>
      </c>
      <c r="C141" s="547" t="s">
        <v>1066</v>
      </c>
      <c r="D141" s="1118" t="s">
        <v>850</v>
      </c>
      <c r="E141" s="1119"/>
      <c r="F141" s="548"/>
      <c r="G141" s="549"/>
      <c r="H141" s="548"/>
      <c r="I141" s="549" t="s">
        <v>879</v>
      </c>
      <c r="J141" s="550"/>
      <c r="K141" s="550"/>
      <c r="L141" s="548"/>
      <c r="M141" s="551"/>
      <c r="N141" s="551" t="s">
        <v>879</v>
      </c>
      <c r="O141" s="552"/>
      <c r="P141" s="548"/>
      <c r="Q141" s="551"/>
      <c r="R141" s="551"/>
      <c r="S141" s="552"/>
      <c r="T141" s="553"/>
      <c r="U141" s="553"/>
    </row>
    <row r="142" spans="1:21" s="203" customFormat="1" ht="19.899999999999999" customHeight="1">
      <c r="A142" s="545" t="s">
        <v>906</v>
      </c>
      <c r="B142" s="546" t="s">
        <v>400</v>
      </c>
      <c r="C142" s="547" t="s">
        <v>995</v>
      </c>
      <c r="D142" s="1118" t="s">
        <v>402</v>
      </c>
      <c r="E142" s="1119"/>
      <c r="F142" s="548"/>
      <c r="G142" s="549"/>
      <c r="H142" s="554" t="s">
        <v>879</v>
      </c>
      <c r="I142" s="555" t="s">
        <v>879</v>
      </c>
      <c r="J142" s="556" t="s">
        <v>879</v>
      </c>
      <c r="K142" s="556" t="s">
        <v>879</v>
      </c>
      <c r="L142" s="554" t="s">
        <v>879</v>
      </c>
      <c r="M142" s="557" t="s">
        <v>879</v>
      </c>
      <c r="N142" s="557" t="s">
        <v>879</v>
      </c>
      <c r="O142" s="558" t="s">
        <v>879</v>
      </c>
      <c r="P142" s="554" t="s">
        <v>879</v>
      </c>
      <c r="Q142" s="557" t="s">
        <v>879</v>
      </c>
      <c r="R142" s="551"/>
      <c r="S142" s="558" t="s">
        <v>879</v>
      </c>
      <c r="T142" s="553"/>
      <c r="U142" s="553"/>
    </row>
    <row r="143" spans="1:21" s="203" customFormat="1" ht="19.899999999999999" customHeight="1">
      <c r="A143" s="545" t="s">
        <v>906</v>
      </c>
      <c r="B143" s="546" t="s">
        <v>400</v>
      </c>
      <c r="C143" s="547" t="s">
        <v>398</v>
      </c>
      <c r="D143" s="1118" t="s">
        <v>401</v>
      </c>
      <c r="E143" s="1119"/>
      <c r="F143" s="548"/>
      <c r="G143" s="549"/>
      <c r="H143" s="548" t="s">
        <v>879</v>
      </c>
      <c r="I143" s="549" t="s">
        <v>879</v>
      </c>
      <c r="J143" s="550"/>
      <c r="K143" s="550"/>
      <c r="L143" s="548" t="s">
        <v>879</v>
      </c>
      <c r="M143" s="551" t="s">
        <v>879</v>
      </c>
      <c r="N143" s="551" t="s">
        <v>879</v>
      </c>
      <c r="O143" s="552" t="s">
        <v>879</v>
      </c>
      <c r="P143" s="548"/>
      <c r="Q143" s="551"/>
      <c r="R143" s="551"/>
      <c r="S143" s="552"/>
      <c r="T143" s="553"/>
      <c r="U143" s="553"/>
    </row>
  </sheetData>
  <mergeCells count="145">
    <mergeCell ref="D3:E4"/>
    <mergeCell ref="F3:U3"/>
    <mergeCell ref="R1:S1"/>
    <mergeCell ref="T1:U1"/>
    <mergeCell ref="R2:S2"/>
    <mergeCell ref="T2:U2"/>
    <mergeCell ref="D138:E138"/>
    <mergeCell ref="D139:E139"/>
    <mergeCell ref="D140:E140"/>
    <mergeCell ref="D127:E127"/>
    <mergeCell ref="D128:E128"/>
    <mergeCell ref="D129:E129"/>
    <mergeCell ref="D132:E132"/>
    <mergeCell ref="D61:E61"/>
    <mergeCell ref="D62:E62"/>
    <mergeCell ref="D63:E63"/>
    <mergeCell ref="D64:E64"/>
    <mergeCell ref="D65:E65"/>
    <mergeCell ref="D56:E56"/>
    <mergeCell ref="D57:E57"/>
    <mergeCell ref="D5:E5"/>
    <mergeCell ref="D6:E6"/>
    <mergeCell ref="D7:E7"/>
    <mergeCell ref="D22:E22"/>
    <mergeCell ref="D21:E21"/>
    <mergeCell ref="D17:E17"/>
    <mergeCell ref="D126:E126"/>
    <mergeCell ref="D8:E8"/>
    <mergeCell ref="D13:E13"/>
    <mergeCell ref="D14:E14"/>
    <mergeCell ref="D15:E15"/>
    <mergeCell ref="D16:E16"/>
    <mergeCell ref="D9:E9"/>
    <mergeCell ref="D10:E10"/>
    <mergeCell ref="D11:E11"/>
    <mergeCell ref="D12:E12"/>
    <mergeCell ref="D120:E120"/>
    <mergeCell ref="D121:E121"/>
    <mergeCell ref="D122:E122"/>
    <mergeCell ref="D123:E123"/>
    <mergeCell ref="D124:E124"/>
    <mergeCell ref="D125:E125"/>
    <mergeCell ref="D119:E119"/>
    <mergeCell ref="D115:E115"/>
    <mergeCell ref="D105:E105"/>
    <mergeCell ref="D106:E106"/>
    <mergeCell ref="D107:E107"/>
    <mergeCell ref="D108:E108"/>
    <mergeCell ref="D114:E114"/>
    <mergeCell ref="D109:E109"/>
    <mergeCell ref="D142:E142"/>
    <mergeCell ref="D143:E143"/>
    <mergeCell ref="D130:E130"/>
    <mergeCell ref="D131:E131"/>
    <mergeCell ref="D133:E133"/>
    <mergeCell ref="D134:E134"/>
    <mergeCell ref="D135:E135"/>
    <mergeCell ref="D136:E136"/>
    <mergeCell ref="D141:E141"/>
    <mergeCell ref="D137:E137"/>
    <mergeCell ref="D118:E118"/>
    <mergeCell ref="D113:E113"/>
    <mergeCell ref="D18:E18"/>
    <mergeCell ref="D19:E19"/>
    <mergeCell ref="D20:E20"/>
    <mergeCell ref="D112:E112"/>
    <mergeCell ref="D116:E116"/>
    <mergeCell ref="D117:E117"/>
    <mergeCell ref="D32:E32"/>
    <mergeCell ref="D33:E33"/>
    <mergeCell ref="D34:E34"/>
    <mergeCell ref="D35:E35"/>
    <mergeCell ref="D110:E110"/>
    <mergeCell ref="D111:E111"/>
    <mergeCell ref="D104:E104"/>
    <mergeCell ref="D103:E103"/>
    <mergeCell ref="D97:E97"/>
    <mergeCell ref="D98:E98"/>
    <mergeCell ref="D99:E99"/>
    <mergeCell ref="D100:E100"/>
    <mergeCell ref="D101:E101"/>
    <mergeCell ref="D102:E102"/>
    <mergeCell ref="D85:E85"/>
    <mergeCell ref="D86:E86"/>
    <mergeCell ref="D87:E87"/>
    <mergeCell ref="D89:E89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94:E94"/>
    <mergeCell ref="D95:E95"/>
    <mergeCell ref="D96:E96"/>
    <mergeCell ref="D79:E79"/>
    <mergeCell ref="D80:E80"/>
    <mergeCell ref="D81:E81"/>
    <mergeCell ref="D84:E84"/>
    <mergeCell ref="D91:E91"/>
    <mergeCell ref="D93:E93"/>
    <mergeCell ref="D90:E90"/>
    <mergeCell ref="D92:E92"/>
    <mergeCell ref="D88:E88"/>
    <mergeCell ref="D82:E82"/>
    <mergeCell ref="D83:E83"/>
    <mergeCell ref="D76:E76"/>
    <mergeCell ref="D77:E77"/>
    <mergeCell ref="D78:E78"/>
    <mergeCell ref="D55:E55"/>
    <mergeCell ref="D68:E68"/>
    <mergeCell ref="D69:E69"/>
    <mergeCell ref="D58:E58"/>
    <mergeCell ref="D59:E59"/>
    <mergeCell ref="D60:E60"/>
    <mergeCell ref="D70:E70"/>
    <mergeCell ref="D71:E71"/>
    <mergeCell ref="D73:E73"/>
    <mergeCell ref="D74:E74"/>
    <mergeCell ref="D75:E75"/>
    <mergeCell ref="D72:E72"/>
    <mergeCell ref="D66:E66"/>
    <mergeCell ref="D67:E67"/>
    <mergeCell ref="D36:E36"/>
    <mergeCell ref="D37:E37"/>
    <mergeCell ref="D38:E38"/>
    <mergeCell ref="D39:E39"/>
    <mergeCell ref="D40:E40"/>
    <mergeCell ref="D41:E41"/>
    <mergeCell ref="D44:E44"/>
    <mergeCell ref="D45:E45"/>
    <mergeCell ref="D54:E54"/>
    <mergeCell ref="D49:E49"/>
    <mergeCell ref="D50:E50"/>
    <mergeCell ref="D51:E51"/>
    <mergeCell ref="D52:E52"/>
    <mergeCell ref="D42:E42"/>
    <mergeCell ref="D43:E43"/>
    <mergeCell ref="D46:E46"/>
    <mergeCell ref="D47:E47"/>
    <mergeCell ref="D48:E48"/>
    <mergeCell ref="D53:E53"/>
  </mergeCells>
  <phoneticPr fontId="40" type="noConversion"/>
  <pageMargins left="0.70866141732283472" right="0.70866141732283472" top="0.78740157480314965" bottom="0.78740157480314965" header="0.51181102362204722" footer="0.51181102362204722"/>
  <pageSetup paperSize="9" scale="38" firstPageNumber="0" fitToHeight="0" orientation="portrait" r:id="rId1"/>
  <headerFooter alignWithMargins="0">
    <oddHeader>&amp;C&amp;A</oddHeader>
    <oddFooter>&amp;L&amp;F&amp;C&amp;P/&amp;N</oddFooter>
  </headerFooter>
  <ignoredErrors>
    <ignoredError sqref="T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28" zoomScale="90" zoomScaleNormal="90" zoomScaleSheetLayoutView="100" workbookViewId="0">
      <selection activeCell="A52" sqref="A52:C57"/>
    </sheetView>
  </sheetViews>
  <sheetFormatPr defaultColWidth="11.5703125" defaultRowHeight="12.75"/>
  <cols>
    <col min="1" max="1" width="11.5703125" style="748" customWidth="1"/>
    <col min="2" max="2" width="34.7109375" style="748" customWidth="1"/>
    <col min="3" max="3" width="52.7109375" style="748" bestFit="1" customWidth="1"/>
    <col min="4" max="4" width="13.7109375" style="748" customWidth="1"/>
    <col min="5" max="8" width="11.5703125" style="748" customWidth="1"/>
    <col min="9" max="9" width="13.140625" style="748" customWidth="1"/>
    <col min="10" max="10" width="17.28515625" style="748" customWidth="1"/>
    <col min="11" max="12" width="11.5703125" style="748" customWidth="1"/>
    <col min="13" max="13" width="12.5703125" style="748" customWidth="1"/>
    <col min="14" max="16384" width="11.5703125" style="748"/>
  </cols>
  <sheetData>
    <row r="1" spans="1:14" ht="25.15" customHeight="1" thickBot="1">
      <c r="A1" s="753" t="s">
        <v>1351</v>
      </c>
      <c r="B1" s="753"/>
      <c r="C1" s="753"/>
      <c r="D1" s="753"/>
      <c r="E1" s="753"/>
      <c r="F1" s="753"/>
      <c r="G1" s="753"/>
      <c r="H1" s="754"/>
      <c r="I1" s="747"/>
      <c r="J1" s="747"/>
      <c r="L1" s="755" t="s">
        <v>875</v>
      </c>
      <c r="M1" s="756"/>
    </row>
    <row r="2" spans="1:14" ht="26.85" customHeight="1" thickBot="1">
      <c r="A2" s="757"/>
      <c r="B2" s="757"/>
      <c r="C2" s="757"/>
      <c r="D2" s="757"/>
      <c r="E2" s="757"/>
      <c r="F2" s="757"/>
      <c r="G2" s="757"/>
      <c r="H2" s="758"/>
      <c r="I2" s="747"/>
      <c r="J2" s="747"/>
      <c r="L2" s="759" t="s">
        <v>287</v>
      </c>
      <c r="M2" s="818" t="s">
        <v>1201</v>
      </c>
    </row>
    <row r="3" spans="1:14" ht="88.15" customHeight="1" thickBot="1">
      <c r="A3" s="760" t="s">
        <v>876</v>
      </c>
      <c r="B3" s="761" t="s">
        <v>1353</v>
      </c>
      <c r="C3" s="789" t="s">
        <v>1354</v>
      </c>
      <c r="D3" s="761" t="s">
        <v>1355</v>
      </c>
      <c r="E3" s="762" t="s">
        <v>1356</v>
      </c>
      <c r="F3" s="762" t="s">
        <v>1357</v>
      </c>
      <c r="G3" s="762" t="s">
        <v>1358</v>
      </c>
      <c r="H3" s="762" t="s">
        <v>1359</v>
      </c>
      <c r="I3" s="762" t="s">
        <v>1360</v>
      </c>
      <c r="J3" s="763" t="s">
        <v>1361</v>
      </c>
      <c r="K3" s="814" t="s">
        <v>1362</v>
      </c>
      <c r="L3" s="814" t="s">
        <v>1363</v>
      </c>
      <c r="M3" s="816" t="s">
        <v>1364</v>
      </c>
      <c r="N3" s="802" t="s">
        <v>1365</v>
      </c>
    </row>
    <row r="4" spans="1:14" ht="28.5" customHeight="1">
      <c r="A4" s="819" t="s">
        <v>906</v>
      </c>
      <c r="B4" s="820" t="s">
        <v>602</v>
      </c>
      <c r="C4" s="821" t="s">
        <v>1376</v>
      </c>
      <c r="D4" s="822" t="s">
        <v>1372</v>
      </c>
      <c r="E4" s="823">
        <v>2011</v>
      </c>
      <c r="F4" s="823">
        <v>18</v>
      </c>
      <c r="G4" s="824">
        <v>18</v>
      </c>
      <c r="H4" s="824">
        <v>10</v>
      </c>
      <c r="I4" s="825">
        <v>56</v>
      </c>
      <c r="J4" s="826" t="s">
        <v>886</v>
      </c>
      <c r="K4" s="738">
        <v>0.03</v>
      </c>
      <c r="L4" s="738">
        <v>0.17</v>
      </c>
      <c r="M4" s="852">
        <v>0.3</v>
      </c>
      <c r="N4" s="788"/>
    </row>
    <row r="5" spans="1:14" ht="31.5" customHeight="1">
      <c r="A5" s="819" t="s">
        <v>906</v>
      </c>
      <c r="B5" s="820" t="s">
        <v>602</v>
      </c>
      <c r="C5" s="821" t="s">
        <v>1376</v>
      </c>
      <c r="D5" s="822" t="s">
        <v>1370</v>
      </c>
      <c r="E5" s="823">
        <v>2011</v>
      </c>
      <c r="F5" s="823">
        <v>18</v>
      </c>
      <c r="G5" s="824">
        <v>18</v>
      </c>
      <c r="H5" s="824">
        <v>18</v>
      </c>
      <c r="I5" s="825">
        <v>100</v>
      </c>
      <c r="J5" s="826" t="s">
        <v>1369</v>
      </c>
      <c r="K5" s="738">
        <v>0.1</v>
      </c>
      <c r="L5" s="738">
        <v>0.56000000000000005</v>
      </c>
      <c r="M5" s="852">
        <v>0.56000000000000005</v>
      </c>
      <c r="N5" s="819"/>
    </row>
    <row r="6" spans="1:14" ht="30" customHeight="1">
      <c r="A6" s="819" t="s">
        <v>906</v>
      </c>
      <c r="B6" s="820" t="s">
        <v>602</v>
      </c>
      <c r="C6" s="821" t="s">
        <v>1376</v>
      </c>
      <c r="D6" s="822" t="s">
        <v>1370</v>
      </c>
      <c r="E6" s="823">
        <v>2011</v>
      </c>
      <c r="F6" s="823">
        <v>2</v>
      </c>
      <c r="G6" s="824">
        <v>2</v>
      </c>
      <c r="H6" s="824">
        <v>2</v>
      </c>
      <c r="I6" s="825">
        <v>100</v>
      </c>
      <c r="J6" s="826" t="s">
        <v>886</v>
      </c>
      <c r="K6" s="738">
        <v>0.02</v>
      </c>
      <c r="L6" s="738">
        <v>1</v>
      </c>
      <c r="M6" s="852">
        <v>1</v>
      </c>
      <c r="N6" s="819"/>
    </row>
    <row r="7" spans="1:14" ht="31.5" customHeight="1">
      <c r="A7" s="819" t="s">
        <v>906</v>
      </c>
      <c r="B7" s="820" t="s">
        <v>602</v>
      </c>
      <c r="C7" s="821" t="s">
        <v>1376</v>
      </c>
      <c r="D7" s="822" t="s">
        <v>1371</v>
      </c>
      <c r="E7" s="823">
        <v>2011</v>
      </c>
      <c r="F7" s="823">
        <v>4</v>
      </c>
      <c r="G7" s="824">
        <v>4</v>
      </c>
      <c r="H7" s="824">
        <v>4</v>
      </c>
      <c r="I7" s="825">
        <v>100</v>
      </c>
      <c r="J7" s="826" t="s">
        <v>1369</v>
      </c>
      <c r="K7" s="738">
        <v>0.02</v>
      </c>
      <c r="L7" s="738">
        <v>0.5</v>
      </c>
      <c r="M7" s="852">
        <v>0.5</v>
      </c>
      <c r="N7" s="819"/>
    </row>
    <row r="8" spans="1:14" ht="28.5" customHeight="1">
      <c r="A8" s="819" t="s">
        <v>906</v>
      </c>
      <c r="B8" s="820" t="s">
        <v>602</v>
      </c>
      <c r="C8" s="821" t="s">
        <v>1376</v>
      </c>
      <c r="D8" s="822" t="s">
        <v>1371</v>
      </c>
      <c r="E8" s="823">
        <v>2011</v>
      </c>
      <c r="F8" s="823">
        <v>3</v>
      </c>
      <c r="G8" s="824">
        <v>3</v>
      </c>
      <c r="H8" s="824">
        <v>3</v>
      </c>
      <c r="I8" s="825">
        <v>100</v>
      </c>
      <c r="J8" s="826" t="s">
        <v>886</v>
      </c>
      <c r="K8" s="738">
        <v>0.02</v>
      </c>
      <c r="L8" s="738">
        <v>0.67</v>
      </c>
      <c r="M8" s="852">
        <v>0.67</v>
      </c>
      <c r="N8" s="819"/>
    </row>
    <row r="9" spans="1:14" ht="15" customHeight="1">
      <c r="A9" s="819" t="s">
        <v>906</v>
      </c>
      <c r="B9" s="820" t="s">
        <v>602</v>
      </c>
      <c r="C9" s="821" t="s">
        <v>1376</v>
      </c>
      <c r="D9" s="822" t="s">
        <v>1373</v>
      </c>
      <c r="E9" s="823">
        <v>2011</v>
      </c>
      <c r="F9" s="823">
        <v>5</v>
      </c>
      <c r="G9" s="824">
        <v>5</v>
      </c>
      <c r="H9" s="824">
        <v>5</v>
      </c>
      <c r="I9" s="825">
        <v>100</v>
      </c>
      <c r="J9" s="826" t="s">
        <v>886</v>
      </c>
      <c r="K9" s="738">
        <v>0.02</v>
      </c>
      <c r="L9" s="738">
        <v>0.4</v>
      </c>
      <c r="M9" s="852">
        <v>0.4</v>
      </c>
      <c r="N9" s="819"/>
    </row>
    <row r="10" spans="1:14" ht="15" customHeight="1">
      <c r="A10" s="819" t="s">
        <v>906</v>
      </c>
      <c r="B10" s="820" t="s">
        <v>602</v>
      </c>
      <c r="C10" s="821" t="s">
        <v>1447</v>
      </c>
      <c r="D10" s="822" t="s">
        <v>1367</v>
      </c>
      <c r="E10" s="823">
        <v>2011</v>
      </c>
      <c r="F10" s="823">
        <v>58</v>
      </c>
      <c r="G10" s="824">
        <v>58</v>
      </c>
      <c r="H10" s="824">
        <v>58</v>
      </c>
      <c r="I10" s="825">
        <v>100</v>
      </c>
      <c r="J10" s="826" t="s">
        <v>1369</v>
      </c>
      <c r="K10" s="738">
        <v>0.23</v>
      </c>
      <c r="L10" s="738">
        <v>0.4</v>
      </c>
      <c r="M10" s="852">
        <v>0.4</v>
      </c>
      <c r="N10" s="819"/>
    </row>
    <row r="11" spans="1:14" ht="15" customHeight="1">
      <c r="A11" s="819" t="s">
        <v>906</v>
      </c>
      <c r="B11" s="820" t="s">
        <v>602</v>
      </c>
      <c r="C11" s="821" t="s">
        <v>1448</v>
      </c>
      <c r="D11" s="822" t="s">
        <v>1367</v>
      </c>
      <c r="E11" s="823">
        <v>2011</v>
      </c>
      <c r="F11" s="823">
        <v>10</v>
      </c>
      <c r="G11" s="824">
        <v>10</v>
      </c>
      <c r="H11" s="824">
        <v>10</v>
      </c>
      <c r="I11" s="825">
        <v>100</v>
      </c>
      <c r="J11" s="826" t="s">
        <v>1369</v>
      </c>
      <c r="K11" s="738">
        <v>0.03</v>
      </c>
      <c r="L11" s="738">
        <v>0.3</v>
      </c>
      <c r="M11" s="852">
        <v>0.3</v>
      </c>
      <c r="N11" s="819"/>
    </row>
    <row r="12" spans="1:14" ht="15" customHeight="1">
      <c r="A12" s="819" t="s">
        <v>906</v>
      </c>
      <c r="B12" s="820" t="s">
        <v>602</v>
      </c>
      <c r="C12" s="821" t="s">
        <v>1374</v>
      </c>
      <c r="D12" s="822" t="s">
        <v>1367</v>
      </c>
      <c r="E12" s="823">
        <v>2011</v>
      </c>
      <c r="F12" s="823">
        <v>4</v>
      </c>
      <c r="G12" s="824">
        <v>4</v>
      </c>
      <c r="H12" s="824">
        <v>4</v>
      </c>
      <c r="I12" s="825">
        <v>100</v>
      </c>
      <c r="J12" s="826" t="s">
        <v>1369</v>
      </c>
      <c r="K12" s="738">
        <v>0.02</v>
      </c>
      <c r="L12" s="738">
        <v>0.5</v>
      </c>
      <c r="M12" s="852">
        <v>0.5</v>
      </c>
      <c r="N12" s="819"/>
    </row>
    <row r="13" spans="1:14" ht="15" customHeight="1">
      <c r="A13" s="819" t="s">
        <v>906</v>
      </c>
      <c r="B13" s="820" t="s">
        <v>602</v>
      </c>
      <c r="C13" s="821" t="s">
        <v>1374</v>
      </c>
      <c r="D13" s="822" t="s">
        <v>1371</v>
      </c>
      <c r="E13" s="823">
        <v>2011</v>
      </c>
      <c r="F13" s="823">
        <v>3</v>
      </c>
      <c r="G13" s="824">
        <v>3</v>
      </c>
      <c r="H13" s="824">
        <v>3</v>
      </c>
      <c r="I13" s="825">
        <v>100</v>
      </c>
      <c r="J13" s="826" t="s">
        <v>1369</v>
      </c>
      <c r="K13" s="738">
        <v>0.01</v>
      </c>
      <c r="L13" s="738">
        <v>0.33</v>
      </c>
      <c r="M13" s="852">
        <v>0.33</v>
      </c>
      <c r="N13" s="819"/>
    </row>
    <row r="14" spans="1:14" ht="15" customHeight="1">
      <c r="A14" s="819" t="s">
        <v>906</v>
      </c>
      <c r="B14" s="820" t="s">
        <v>602</v>
      </c>
      <c r="C14" s="821" t="s">
        <v>1449</v>
      </c>
      <c r="D14" s="822" t="s">
        <v>1372</v>
      </c>
      <c r="E14" s="823">
        <v>2011</v>
      </c>
      <c r="F14" s="823">
        <v>6</v>
      </c>
      <c r="G14" s="824">
        <v>6</v>
      </c>
      <c r="H14" s="824">
        <v>6</v>
      </c>
      <c r="I14" s="825">
        <v>100</v>
      </c>
      <c r="J14" s="826" t="s">
        <v>886</v>
      </c>
      <c r="K14" s="738">
        <v>0.04</v>
      </c>
      <c r="L14" s="738">
        <v>0.67</v>
      </c>
      <c r="M14" s="852">
        <v>0.67</v>
      </c>
      <c r="N14" s="819"/>
    </row>
    <row r="15" spans="1:14" ht="25.5">
      <c r="A15" s="819" t="s">
        <v>906</v>
      </c>
      <c r="B15" s="820" t="s">
        <v>1366</v>
      </c>
      <c r="C15" s="821" t="s">
        <v>1375</v>
      </c>
      <c r="D15" s="822" t="s">
        <v>1367</v>
      </c>
      <c r="E15" s="823">
        <v>2011</v>
      </c>
      <c r="F15" s="823">
        <v>37</v>
      </c>
      <c r="G15" s="824">
        <v>37</v>
      </c>
      <c r="H15" s="824">
        <v>27</v>
      </c>
      <c r="I15" s="825">
        <v>73</v>
      </c>
      <c r="J15" s="826" t="s">
        <v>886</v>
      </c>
      <c r="K15" s="738">
        <v>0.1</v>
      </c>
      <c r="L15" s="738">
        <v>0.27</v>
      </c>
      <c r="M15" s="852">
        <v>0.37</v>
      </c>
      <c r="N15" s="819"/>
    </row>
    <row r="16" spans="1:14" ht="25.5">
      <c r="A16" s="819" t="s">
        <v>906</v>
      </c>
      <c r="B16" s="820" t="s">
        <v>1366</v>
      </c>
      <c r="C16" s="821" t="s">
        <v>1375</v>
      </c>
      <c r="D16" s="822" t="s">
        <v>1368</v>
      </c>
      <c r="E16" s="823">
        <v>2011</v>
      </c>
      <c r="F16" s="823">
        <v>22</v>
      </c>
      <c r="G16" s="824">
        <v>22</v>
      </c>
      <c r="H16" s="824">
        <v>22</v>
      </c>
      <c r="I16" s="825">
        <v>100</v>
      </c>
      <c r="J16" s="826" t="s">
        <v>886</v>
      </c>
      <c r="K16" s="738">
        <v>0.11</v>
      </c>
      <c r="L16" s="738">
        <v>0.5</v>
      </c>
      <c r="M16" s="852">
        <v>0.5</v>
      </c>
      <c r="N16" s="819"/>
    </row>
    <row r="17" spans="1:14" ht="25.5">
      <c r="A17" s="819" t="s">
        <v>906</v>
      </c>
      <c r="B17" s="820" t="s">
        <v>1366</v>
      </c>
      <c r="C17" s="821" t="s">
        <v>1375</v>
      </c>
      <c r="D17" s="822" t="s">
        <v>1370</v>
      </c>
      <c r="E17" s="823">
        <v>2011</v>
      </c>
      <c r="F17" s="823">
        <v>14</v>
      </c>
      <c r="G17" s="824">
        <v>14</v>
      </c>
      <c r="H17" s="824">
        <v>13</v>
      </c>
      <c r="I17" s="825">
        <v>93</v>
      </c>
      <c r="J17" s="826" t="s">
        <v>886</v>
      </c>
      <c r="K17" s="738">
        <v>0.04</v>
      </c>
      <c r="L17" s="738">
        <v>0.28999999999999998</v>
      </c>
      <c r="M17" s="852">
        <v>0.31</v>
      </c>
      <c r="N17" s="819"/>
    </row>
    <row r="18" spans="1:14" ht="25.5">
      <c r="A18" s="819" t="s">
        <v>906</v>
      </c>
      <c r="B18" s="820" t="s">
        <v>1366</v>
      </c>
      <c r="C18" s="821" t="s">
        <v>1450</v>
      </c>
      <c r="D18" s="822" t="s">
        <v>1367</v>
      </c>
      <c r="E18" s="823">
        <v>2011</v>
      </c>
      <c r="F18" s="823">
        <v>60</v>
      </c>
      <c r="G18" s="824">
        <v>60</v>
      </c>
      <c r="H18" s="824">
        <v>37</v>
      </c>
      <c r="I18" s="825">
        <v>62</v>
      </c>
      <c r="J18" s="826" t="s">
        <v>886</v>
      </c>
      <c r="K18" s="738">
        <v>0.13</v>
      </c>
      <c r="L18" s="738">
        <v>0.22</v>
      </c>
      <c r="M18" s="852">
        <v>0.35</v>
      </c>
      <c r="N18" s="819"/>
    </row>
    <row r="19" spans="1:14" ht="25.5">
      <c r="A19" s="819" t="s">
        <v>906</v>
      </c>
      <c r="B19" s="820" t="s">
        <v>1366</v>
      </c>
      <c r="C19" s="821" t="s">
        <v>1450</v>
      </c>
      <c r="D19" s="822" t="s">
        <v>1372</v>
      </c>
      <c r="E19" s="823">
        <v>2011</v>
      </c>
      <c r="F19" s="823">
        <v>20</v>
      </c>
      <c r="G19" s="824">
        <v>20</v>
      </c>
      <c r="H19" s="824">
        <v>12</v>
      </c>
      <c r="I19" s="825">
        <v>60</v>
      </c>
      <c r="J19" s="826" t="s">
        <v>886</v>
      </c>
      <c r="K19" s="738">
        <v>0.1</v>
      </c>
      <c r="L19" s="738">
        <v>0.5</v>
      </c>
      <c r="M19" s="852">
        <v>0.83</v>
      </c>
      <c r="N19" s="819"/>
    </row>
    <row r="20" spans="1:14" ht="25.5">
      <c r="A20" s="819" t="s">
        <v>906</v>
      </c>
      <c r="B20" s="820" t="s">
        <v>1366</v>
      </c>
      <c r="C20" s="821" t="s">
        <v>1450</v>
      </c>
      <c r="D20" s="822" t="s">
        <v>1368</v>
      </c>
      <c r="E20" s="823">
        <v>2011</v>
      </c>
      <c r="F20" s="823">
        <v>33</v>
      </c>
      <c r="G20" s="824">
        <v>33</v>
      </c>
      <c r="H20" s="824">
        <v>18</v>
      </c>
      <c r="I20" s="825">
        <v>55</v>
      </c>
      <c r="J20" s="826" t="s">
        <v>886</v>
      </c>
      <c r="K20" s="738">
        <v>0.05</v>
      </c>
      <c r="L20" s="738">
        <v>0.15</v>
      </c>
      <c r="M20" s="852">
        <v>0.28000000000000003</v>
      </c>
      <c r="N20" s="819"/>
    </row>
    <row r="21" spans="1:14" ht="25.5">
      <c r="A21" s="819" t="s">
        <v>906</v>
      </c>
      <c r="B21" s="820" t="s">
        <v>1366</v>
      </c>
      <c r="C21" s="821" t="s">
        <v>1450</v>
      </c>
      <c r="D21" s="822" t="s">
        <v>1370</v>
      </c>
      <c r="E21" s="823">
        <v>2011</v>
      </c>
      <c r="F21" s="823">
        <v>35</v>
      </c>
      <c r="G21" s="824">
        <v>35</v>
      </c>
      <c r="H21" s="824">
        <v>10</v>
      </c>
      <c r="I21" s="825">
        <v>29</v>
      </c>
      <c r="J21" s="826" t="s">
        <v>886</v>
      </c>
      <c r="K21" s="738">
        <v>0.05</v>
      </c>
      <c r="L21" s="738">
        <v>0.14000000000000001</v>
      </c>
      <c r="M21" s="852">
        <v>0.5</v>
      </c>
      <c r="N21" s="819"/>
    </row>
    <row r="22" spans="1:14" ht="25.5">
      <c r="A22" s="819" t="s">
        <v>906</v>
      </c>
      <c r="B22" s="820" t="s">
        <v>1366</v>
      </c>
      <c r="C22" s="821" t="s">
        <v>1450</v>
      </c>
      <c r="D22" s="822" t="s">
        <v>1371</v>
      </c>
      <c r="E22" s="823">
        <v>2011</v>
      </c>
      <c r="F22" s="823">
        <v>53</v>
      </c>
      <c r="G22" s="824">
        <v>53</v>
      </c>
      <c r="H22" s="824">
        <v>11</v>
      </c>
      <c r="I22" s="825">
        <v>21</v>
      </c>
      <c r="J22" s="826" t="s">
        <v>886</v>
      </c>
      <c r="K22" s="738">
        <v>0.1</v>
      </c>
      <c r="L22" s="738">
        <v>0.19</v>
      </c>
      <c r="M22" s="852">
        <v>0.91</v>
      </c>
      <c r="N22" s="819"/>
    </row>
    <row r="23" spans="1:14" ht="25.5">
      <c r="A23" s="819" t="s">
        <v>906</v>
      </c>
      <c r="B23" s="820" t="s">
        <v>1366</v>
      </c>
      <c r="C23" s="821" t="s">
        <v>1376</v>
      </c>
      <c r="D23" s="822" t="s">
        <v>1367</v>
      </c>
      <c r="E23" s="823">
        <v>2011</v>
      </c>
      <c r="F23" s="823">
        <v>223</v>
      </c>
      <c r="G23" s="824">
        <v>223</v>
      </c>
      <c r="H23" s="824">
        <v>51</v>
      </c>
      <c r="I23" s="825">
        <v>23</v>
      </c>
      <c r="J23" s="826" t="s">
        <v>886</v>
      </c>
      <c r="K23" s="738">
        <v>0.11</v>
      </c>
      <c r="L23" s="738">
        <v>0.05</v>
      </c>
      <c r="M23" s="852">
        <v>0.22</v>
      </c>
      <c r="N23" s="819"/>
    </row>
    <row r="24" spans="1:14" ht="25.5">
      <c r="A24" s="819" t="s">
        <v>906</v>
      </c>
      <c r="B24" s="820" t="s">
        <v>1366</v>
      </c>
      <c r="C24" s="821" t="s">
        <v>1376</v>
      </c>
      <c r="D24" s="822" t="s">
        <v>1372</v>
      </c>
      <c r="E24" s="823">
        <v>2011</v>
      </c>
      <c r="F24" s="823">
        <v>6</v>
      </c>
      <c r="G24" s="824">
        <v>6</v>
      </c>
      <c r="H24" s="824">
        <v>6</v>
      </c>
      <c r="I24" s="825">
        <v>100</v>
      </c>
      <c r="J24" s="826" t="s">
        <v>1369</v>
      </c>
      <c r="K24" s="738">
        <v>0.02</v>
      </c>
      <c r="L24" s="738">
        <v>0.33</v>
      </c>
      <c r="M24" s="852">
        <v>0.33</v>
      </c>
      <c r="N24" s="819"/>
    </row>
    <row r="25" spans="1:14" ht="25.5">
      <c r="A25" s="819" t="s">
        <v>906</v>
      </c>
      <c r="B25" s="820" t="s">
        <v>1366</v>
      </c>
      <c r="C25" s="821" t="s">
        <v>1376</v>
      </c>
      <c r="D25" s="822" t="s">
        <v>1372</v>
      </c>
      <c r="E25" s="823">
        <v>2011</v>
      </c>
      <c r="F25" s="823">
        <v>19</v>
      </c>
      <c r="G25" s="824">
        <v>19</v>
      </c>
      <c r="H25" s="824">
        <v>13</v>
      </c>
      <c r="I25" s="825">
        <v>68</v>
      </c>
      <c r="J25" s="826" t="s">
        <v>886</v>
      </c>
      <c r="K25" s="738">
        <v>0.05</v>
      </c>
      <c r="L25" s="738">
        <v>0.26</v>
      </c>
      <c r="M25" s="852">
        <v>0.38</v>
      </c>
      <c r="N25" s="819"/>
    </row>
    <row r="26" spans="1:14" ht="25.5">
      <c r="A26" s="819" t="s">
        <v>906</v>
      </c>
      <c r="B26" s="820" t="s">
        <v>1366</v>
      </c>
      <c r="C26" s="821" t="s">
        <v>1376</v>
      </c>
      <c r="D26" s="822" t="s">
        <v>1368</v>
      </c>
      <c r="E26" s="823">
        <v>2011</v>
      </c>
      <c r="F26" s="823">
        <v>12</v>
      </c>
      <c r="G26" s="824">
        <v>12</v>
      </c>
      <c r="H26" s="824">
        <v>10</v>
      </c>
      <c r="I26" s="825">
        <v>83</v>
      </c>
      <c r="J26" s="826" t="s">
        <v>886</v>
      </c>
      <c r="K26" s="738">
        <v>0.05</v>
      </c>
      <c r="L26" s="738">
        <v>0.42</v>
      </c>
      <c r="M26" s="852">
        <v>0.5</v>
      </c>
      <c r="N26" s="819"/>
    </row>
    <row r="27" spans="1:14" ht="25.5">
      <c r="A27" s="819" t="s">
        <v>906</v>
      </c>
      <c r="B27" s="820" t="s">
        <v>1366</v>
      </c>
      <c r="C27" s="821" t="s">
        <v>1376</v>
      </c>
      <c r="D27" s="822" t="s">
        <v>1370</v>
      </c>
      <c r="E27" s="823">
        <v>2011</v>
      </c>
      <c r="F27" s="823">
        <v>21</v>
      </c>
      <c r="G27" s="824">
        <v>21</v>
      </c>
      <c r="H27" s="824">
        <v>10</v>
      </c>
      <c r="I27" s="825">
        <v>48</v>
      </c>
      <c r="J27" s="826" t="s">
        <v>886</v>
      </c>
      <c r="K27" s="738">
        <v>7.0000000000000007E-2</v>
      </c>
      <c r="L27" s="738">
        <v>0.33</v>
      </c>
      <c r="M27" s="852">
        <v>0.7</v>
      </c>
      <c r="N27" s="819"/>
    </row>
    <row r="28" spans="1:14" ht="25.5">
      <c r="A28" s="819" t="s">
        <v>906</v>
      </c>
      <c r="B28" s="820" t="s">
        <v>1366</v>
      </c>
      <c r="C28" s="821" t="s">
        <v>1376</v>
      </c>
      <c r="D28" s="822" t="s">
        <v>1371</v>
      </c>
      <c r="E28" s="823">
        <v>2011</v>
      </c>
      <c r="F28" s="823">
        <v>2</v>
      </c>
      <c r="G28" s="824">
        <v>2</v>
      </c>
      <c r="H28" s="824">
        <v>2</v>
      </c>
      <c r="I28" s="825">
        <v>100</v>
      </c>
      <c r="J28" s="826" t="s">
        <v>1369</v>
      </c>
      <c r="K28" s="738">
        <v>0.01</v>
      </c>
      <c r="L28" s="738">
        <v>0.5</v>
      </c>
      <c r="M28" s="852">
        <v>0.5</v>
      </c>
      <c r="N28" s="819"/>
    </row>
    <row r="29" spans="1:14" ht="25.5">
      <c r="A29" s="819" t="s">
        <v>906</v>
      </c>
      <c r="B29" s="820" t="s">
        <v>1366</v>
      </c>
      <c r="C29" s="821" t="s">
        <v>1376</v>
      </c>
      <c r="D29" s="822" t="s">
        <v>1371</v>
      </c>
      <c r="E29" s="823">
        <v>2011</v>
      </c>
      <c r="F29" s="823">
        <v>23</v>
      </c>
      <c r="G29" s="824">
        <v>23</v>
      </c>
      <c r="H29" s="824">
        <v>10</v>
      </c>
      <c r="I29" s="825">
        <v>43</v>
      </c>
      <c r="J29" s="826" t="s">
        <v>886</v>
      </c>
      <c r="K29" s="738">
        <v>0.04</v>
      </c>
      <c r="L29" s="738">
        <v>0.17</v>
      </c>
      <c r="M29" s="852">
        <v>0.4</v>
      </c>
      <c r="N29" s="819"/>
    </row>
    <row r="30" spans="1:14" ht="25.5">
      <c r="A30" s="819" t="s">
        <v>906</v>
      </c>
      <c r="B30" s="820" t="s">
        <v>1366</v>
      </c>
      <c r="C30" s="821" t="s">
        <v>1378</v>
      </c>
      <c r="D30" s="822" t="s">
        <v>1372</v>
      </c>
      <c r="E30" s="823">
        <v>2011</v>
      </c>
      <c r="F30" s="823">
        <v>27</v>
      </c>
      <c r="G30" s="824">
        <v>27</v>
      </c>
      <c r="H30" s="824">
        <v>3</v>
      </c>
      <c r="I30" s="825">
        <v>11</v>
      </c>
      <c r="J30" s="826" t="s">
        <v>886</v>
      </c>
      <c r="K30" s="738">
        <v>0.03</v>
      </c>
      <c r="L30" s="738">
        <v>0.11</v>
      </c>
      <c r="M30" s="852">
        <v>1</v>
      </c>
      <c r="N30" s="819"/>
    </row>
    <row r="31" spans="1:14" ht="25.5">
      <c r="A31" s="819" t="s">
        <v>906</v>
      </c>
      <c r="B31" s="820" t="s">
        <v>1366</v>
      </c>
      <c r="C31" s="821" t="s">
        <v>1378</v>
      </c>
      <c r="D31" s="822" t="s">
        <v>1368</v>
      </c>
      <c r="E31" s="823">
        <v>2011</v>
      </c>
      <c r="F31" s="823">
        <v>89</v>
      </c>
      <c r="G31" s="824">
        <v>89</v>
      </c>
      <c r="H31" s="824">
        <v>20</v>
      </c>
      <c r="I31" s="825">
        <v>22</v>
      </c>
      <c r="J31" s="826" t="s">
        <v>886</v>
      </c>
      <c r="K31" s="738">
        <v>0.17</v>
      </c>
      <c r="L31" s="738">
        <v>0.19</v>
      </c>
      <c r="M31" s="852">
        <v>0.85</v>
      </c>
      <c r="N31" s="819"/>
    </row>
    <row r="32" spans="1:14" ht="25.5">
      <c r="A32" s="819" t="s">
        <v>906</v>
      </c>
      <c r="B32" s="820" t="s">
        <v>1366</v>
      </c>
      <c r="C32" s="821" t="s">
        <v>1448</v>
      </c>
      <c r="D32" s="822" t="s">
        <v>1367</v>
      </c>
      <c r="E32" s="823">
        <v>2011</v>
      </c>
      <c r="F32" s="823">
        <v>1081</v>
      </c>
      <c r="G32" s="824">
        <v>1081</v>
      </c>
      <c r="H32" s="824">
        <v>191</v>
      </c>
      <c r="I32" s="825">
        <v>18</v>
      </c>
      <c r="J32" s="826" t="s">
        <v>886</v>
      </c>
      <c r="K32" s="738">
        <v>1.17</v>
      </c>
      <c r="L32" s="738">
        <v>0.11</v>
      </c>
      <c r="M32" s="852">
        <v>0.61</v>
      </c>
      <c r="N32" s="819"/>
    </row>
    <row r="33" spans="1:14" ht="25.5">
      <c r="A33" s="819" t="s">
        <v>906</v>
      </c>
      <c r="B33" s="820" t="s">
        <v>1366</v>
      </c>
      <c r="C33" s="821" t="s">
        <v>1448</v>
      </c>
      <c r="D33" s="822" t="s">
        <v>1370</v>
      </c>
      <c r="E33" s="823">
        <v>2011</v>
      </c>
      <c r="F33" s="823">
        <v>53</v>
      </c>
      <c r="G33" s="824">
        <v>53</v>
      </c>
      <c r="H33" s="824">
        <v>13</v>
      </c>
      <c r="I33" s="825">
        <v>25</v>
      </c>
      <c r="J33" s="826" t="s">
        <v>886</v>
      </c>
      <c r="K33" s="738">
        <v>0.1</v>
      </c>
      <c r="L33" s="738">
        <v>0.19</v>
      </c>
      <c r="M33" s="852">
        <v>0.77</v>
      </c>
      <c r="N33" s="819"/>
    </row>
    <row r="34" spans="1:14" ht="25.5">
      <c r="A34" s="819" t="s">
        <v>906</v>
      </c>
      <c r="B34" s="820" t="s">
        <v>1366</v>
      </c>
      <c r="C34" s="821" t="s">
        <v>1451</v>
      </c>
      <c r="D34" s="822" t="s">
        <v>1367</v>
      </c>
      <c r="E34" s="823">
        <v>2011</v>
      </c>
      <c r="F34" s="823">
        <v>510</v>
      </c>
      <c r="G34" s="824">
        <v>510</v>
      </c>
      <c r="H34" s="824">
        <v>116</v>
      </c>
      <c r="I34" s="825">
        <v>23</v>
      </c>
      <c r="J34" s="826" t="s">
        <v>886</v>
      </c>
      <c r="K34" s="738">
        <v>0.47</v>
      </c>
      <c r="L34" s="738">
        <v>0.09</v>
      </c>
      <c r="M34" s="852">
        <v>0.41</v>
      </c>
      <c r="N34" s="819"/>
    </row>
    <row r="35" spans="1:14" ht="25.5">
      <c r="A35" s="819" t="s">
        <v>906</v>
      </c>
      <c r="B35" s="820" t="s">
        <v>1366</v>
      </c>
      <c r="C35" s="821" t="s">
        <v>1451</v>
      </c>
      <c r="D35" s="822" t="s">
        <v>1368</v>
      </c>
      <c r="E35" s="823">
        <v>2011</v>
      </c>
      <c r="F35" s="823">
        <v>20</v>
      </c>
      <c r="G35" s="824">
        <v>20</v>
      </c>
      <c r="H35" s="824">
        <v>12</v>
      </c>
      <c r="I35" s="825">
        <v>60</v>
      </c>
      <c r="J35" s="826" t="s">
        <v>886</v>
      </c>
      <c r="K35" s="738">
        <v>7.0000000000000007E-2</v>
      </c>
      <c r="L35" s="738">
        <v>0.35</v>
      </c>
      <c r="M35" s="852">
        <v>0.57999999999999996</v>
      </c>
      <c r="N35" s="819"/>
    </row>
    <row r="36" spans="1:14" ht="25.5">
      <c r="A36" s="819" t="s">
        <v>906</v>
      </c>
      <c r="B36" s="820" t="s">
        <v>1366</v>
      </c>
      <c r="C36" s="821" t="s">
        <v>1451</v>
      </c>
      <c r="D36" s="822" t="s">
        <v>1370</v>
      </c>
      <c r="E36" s="823">
        <v>2011</v>
      </c>
      <c r="F36" s="823">
        <v>72</v>
      </c>
      <c r="G36" s="824">
        <v>72</v>
      </c>
      <c r="H36" s="824">
        <v>15</v>
      </c>
      <c r="I36" s="825">
        <v>21</v>
      </c>
      <c r="J36" s="826" t="s">
        <v>886</v>
      </c>
      <c r="K36" s="738">
        <v>0.12</v>
      </c>
      <c r="L36" s="738">
        <v>0.17</v>
      </c>
      <c r="M36" s="852">
        <v>0.8</v>
      </c>
      <c r="N36" s="819"/>
    </row>
    <row r="37" spans="1:14" ht="25.5">
      <c r="A37" s="819" t="s">
        <v>906</v>
      </c>
      <c r="B37" s="820" t="s">
        <v>1366</v>
      </c>
      <c r="C37" s="821" t="s">
        <v>1451</v>
      </c>
      <c r="D37" s="822" t="s">
        <v>1371</v>
      </c>
      <c r="E37" s="823">
        <v>2011</v>
      </c>
      <c r="F37" s="823">
        <v>26</v>
      </c>
      <c r="G37" s="824">
        <v>26</v>
      </c>
      <c r="H37" s="824">
        <v>10</v>
      </c>
      <c r="I37" s="825">
        <v>38</v>
      </c>
      <c r="J37" s="826" t="s">
        <v>886</v>
      </c>
      <c r="K37" s="738">
        <v>0.06</v>
      </c>
      <c r="L37" s="738">
        <v>0.23</v>
      </c>
      <c r="M37" s="852">
        <v>0.6</v>
      </c>
      <c r="N37" s="819"/>
    </row>
    <row r="38" spans="1:14" ht="25.5">
      <c r="A38" s="819" t="s">
        <v>906</v>
      </c>
      <c r="B38" s="820" t="s">
        <v>1366</v>
      </c>
      <c r="C38" s="821" t="s">
        <v>1452</v>
      </c>
      <c r="D38" s="822" t="s">
        <v>1367</v>
      </c>
      <c r="E38" s="823">
        <v>2011</v>
      </c>
      <c r="F38" s="823">
        <v>1628</v>
      </c>
      <c r="G38" s="824">
        <v>1628</v>
      </c>
      <c r="H38" s="824">
        <v>225</v>
      </c>
      <c r="I38" s="825">
        <v>14</v>
      </c>
      <c r="J38" s="826" t="s">
        <v>886</v>
      </c>
      <c r="K38" s="738">
        <v>0.76</v>
      </c>
      <c r="L38" s="738">
        <v>0.05</v>
      </c>
      <c r="M38" s="852">
        <v>0.34</v>
      </c>
      <c r="N38" s="819"/>
    </row>
    <row r="39" spans="1:14" ht="25.5">
      <c r="A39" s="819" t="s">
        <v>906</v>
      </c>
      <c r="B39" s="820" t="s">
        <v>1366</v>
      </c>
      <c r="C39" s="821" t="s">
        <v>1452</v>
      </c>
      <c r="D39" s="822" t="s">
        <v>1368</v>
      </c>
      <c r="E39" s="823">
        <v>2011</v>
      </c>
      <c r="F39" s="823">
        <v>24</v>
      </c>
      <c r="G39" s="824">
        <v>24</v>
      </c>
      <c r="H39" s="824">
        <v>15</v>
      </c>
      <c r="I39" s="825">
        <v>63</v>
      </c>
      <c r="J39" s="826" t="s">
        <v>886</v>
      </c>
      <c r="K39" s="738">
        <v>0.06</v>
      </c>
      <c r="L39" s="738">
        <v>0.25</v>
      </c>
      <c r="M39" s="852">
        <v>0.4</v>
      </c>
      <c r="N39" s="819"/>
    </row>
    <row r="40" spans="1:14" ht="25.5">
      <c r="A40" s="819" t="s">
        <v>906</v>
      </c>
      <c r="B40" s="820" t="s">
        <v>1366</v>
      </c>
      <c r="C40" s="821" t="s">
        <v>1452</v>
      </c>
      <c r="D40" s="822" t="s">
        <v>1370</v>
      </c>
      <c r="E40" s="823">
        <v>2011</v>
      </c>
      <c r="F40" s="823">
        <v>36</v>
      </c>
      <c r="G40" s="824">
        <v>36</v>
      </c>
      <c r="H40" s="824">
        <v>10</v>
      </c>
      <c r="I40" s="825">
        <v>28</v>
      </c>
      <c r="J40" s="826" t="s">
        <v>886</v>
      </c>
      <c r="K40" s="738">
        <v>0.05</v>
      </c>
      <c r="L40" s="738">
        <v>0.14000000000000001</v>
      </c>
      <c r="M40" s="852">
        <v>0.5</v>
      </c>
      <c r="N40" s="819"/>
    </row>
    <row r="41" spans="1:14" ht="25.5">
      <c r="A41" s="819" t="s">
        <v>906</v>
      </c>
      <c r="B41" s="820" t="s">
        <v>1366</v>
      </c>
      <c r="C41" s="821" t="s">
        <v>1452</v>
      </c>
      <c r="D41" s="822" t="s">
        <v>1371</v>
      </c>
      <c r="E41" s="823">
        <v>2011</v>
      </c>
      <c r="F41" s="823">
        <v>4</v>
      </c>
      <c r="G41" s="824">
        <v>4</v>
      </c>
      <c r="H41" s="824">
        <v>4</v>
      </c>
      <c r="I41" s="825">
        <v>100</v>
      </c>
      <c r="J41" s="826" t="s">
        <v>886</v>
      </c>
      <c r="K41" s="738">
        <v>0.03</v>
      </c>
      <c r="L41" s="738">
        <v>0.75</v>
      </c>
      <c r="M41" s="852">
        <v>0.75</v>
      </c>
      <c r="N41" s="819"/>
    </row>
    <row r="42" spans="1:14" ht="25.5">
      <c r="A42" s="819" t="s">
        <v>906</v>
      </c>
      <c r="B42" s="820" t="s">
        <v>1366</v>
      </c>
      <c r="C42" s="821" t="s">
        <v>1377</v>
      </c>
      <c r="D42" s="822" t="s">
        <v>1367</v>
      </c>
      <c r="E42" s="823">
        <v>2011</v>
      </c>
      <c r="F42" s="823">
        <v>302</v>
      </c>
      <c r="G42" s="824">
        <v>302</v>
      </c>
      <c r="H42" s="824">
        <v>62</v>
      </c>
      <c r="I42" s="825">
        <v>21</v>
      </c>
      <c r="J42" s="826" t="s">
        <v>886</v>
      </c>
      <c r="K42" s="738">
        <v>0.23</v>
      </c>
      <c r="L42" s="738">
        <v>0.08</v>
      </c>
      <c r="M42" s="852">
        <v>0.37</v>
      </c>
      <c r="N42" s="819"/>
    </row>
    <row r="43" spans="1:14" ht="25.5">
      <c r="A43" s="819" t="s">
        <v>906</v>
      </c>
      <c r="B43" s="820" t="s">
        <v>1366</v>
      </c>
      <c r="C43" s="821" t="s">
        <v>1377</v>
      </c>
      <c r="D43" s="822" t="s">
        <v>1368</v>
      </c>
      <c r="E43" s="823">
        <v>2011</v>
      </c>
      <c r="F43" s="823">
        <v>47</v>
      </c>
      <c r="G43" s="824">
        <v>47</v>
      </c>
      <c r="H43" s="824">
        <v>10</v>
      </c>
      <c r="I43" s="825">
        <v>21</v>
      </c>
      <c r="J43" s="826" t="s">
        <v>886</v>
      </c>
      <c r="K43" s="738">
        <v>0.05</v>
      </c>
      <c r="L43" s="738">
        <v>0.11</v>
      </c>
      <c r="M43" s="852">
        <v>0.5</v>
      </c>
      <c r="N43" s="819"/>
    </row>
    <row r="44" spans="1:14" ht="25.5">
      <c r="A44" s="819" t="s">
        <v>906</v>
      </c>
      <c r="B44" s="820" t="s">
        <v>1366</v>
      </c>
      <c r="C44" s="821" t="s">
        <v>1377</v>
      </c>
      <c r="D44" s="822" t="s">
        <v>1370</v>
      </c>
      <c r="E44" s="823">
        <v>2011</v>
      </c>
      <c r="F44" s="823">
        <v>55</v>
      </c>
      <c r="G44" s="824">
        <v>55</v>
      </c>
      <c r="H44" s="824">
        <v>11</v>
      </c>
      <c r="I44" s="825">
        <v>20</v>
      </c>
      <c r="J44" s="826" t="s">
        <v>886</v>
      </c>
      <c r="K44" s="738">
        <v>0.06</v>
      </c>
      <c r="L44" s="738">
        <v>0.11</v>
      </c>
      <c r="M44" s="852">
        <v>0.55000000000000004</v>
      </c>
      <c r="N44" s="819"/>
    </row>
    <row r="45" spans="1:14" ht="25.5">
      <c r="A45" s="819" t="s">
        <v>906</v>
      </c>
      <c r="B45" s="820" t="s">
        <v>1366</v>
      </c>
      <c r="C45" s="821" t="s">
        <v>1377</v>
      </c>
      <c r="D45" s="822" t="s">
        <v>1371</v>
      </c>
      <c r="E45" s="823">
        <v>2011</v>
      </c>
      <c r="F45" s="823">
        <v>4</v>
      </c>
      <c r="G45" s="824">
        <v>4</v>
      </c>
      <c r="H45" s="824">
        <v>4</v>
      </c>
      <c r="I45" s="825">
        <v>100</v>
      </c>
      <c r="J45" s="826" t="s">
        <v>886</v>
      </c>
      <c r="K45" s="738">
        <v>0.04</v>
      </c>
      <c r="L45" s="738">
        <v>1</v>
      </c>
      <c r="M45" s="852">
        <v>1</v>
      </c>
      <c r="N45" s="819"/>
    </row>
    <row r="46" spans="1:14" ht="25.5">
      <c r="A46" s="819" t="s">
        <v>906</v>
      </c>
      <c r="B46" s="820" t="s">
        <v>1366</v>
      </c>
      <c r="C46" s="821" t="s">
        <v>1449</v>
      </c>
      <c r="D46" s="822" t="s">
        <v>1367</v>
      </c>
      <c r="E46" s="823">
        <v>2011</v>
      </c>
      <c r="F46" s="823">
        <v>75</v>
      </c>
      <c r="G46" s="824">
        <v>75</v>
      </c>
      <c r="H46" s="824">
        <v>54</v>
      </c>
      <c r="I46" s="825">
        <v>72</v>
      </c>
      <c r="J46" s="826" t="s">
        <v>886</v>
      </c>
      <c r="K46" s="738">
        <v>0.2</v>
      </c>
      <c r="L46" s="738">
        <v>0.27</v>
      </c>
      <c r="M46" s="852">
        <v>0.37</v>
      </c>
      <c r="N46" s="819"/>
    </row>
    <row r="47" spans="1:14" ht="25.5">
      <c r="A47" s="819" t="s">
        <v>906</v>
      </c>
      <c r="B47" s="820" t="s">
        <v>1366</v>
      </c>
      <c r="C47" s="821" t="s">
        <v>1449</v>
      </c>
      <c r="D47" s="822" t="s">
        <v>1372</v>
      </c>
      <c r="E47" s="823">
        <v>2011</v>
      </c>
      <c r="F47" s="823">
        <v>62</v>
      </c>
      <c r="G47" s="824">
        <v>62</v>
      </c>
      <c r="H47" s="824">
        <v>21</v>
      </c>
      <c r="I47" s="825">
        <v>34</v>
      </c>
      <c r="J47" s="826" t="s">
        <v>886</v>
      </c>
      <c r="K47" s="738">
        <v>0.14000000000000001</v>
      </c>
      <c r="L47" s="738">
        <v>0.23</v>
      </c>
      <c r="M47" s="852">
        <v>0.67</v>
      </c>
      <c r="N47" s="819"/>
    </row>
    <row r="48" spans="1:14" ht="25.5">
      <c r="A48" s="819" t="s">
        <v>906</v>
      </c>
      <c r="B48" s="820" t="s">
        <v>1366</v>
      </c>
      <c r="C48" s="821" t="s">
        <v>1449</v>
      </c>
      <c r="D48" s="822" t="s">
        <v>1368</v>
      </c>
      <c r="E48" s="823">
        <v>2011</v>
      </c>
      <c r="F48" s="823">
        <v>10</v>
      </c>
      <c r="G48" s="824">
        <v>10</v>
      </c>
      <c r="H48" s="824">
        <v>10</v>
      </c>
      <c r="I48" s="825">
        <v>100</v>
      </c>
      <c r="J48" s="826" t="s">
        <v>886</v>
      </c>
      <c r="K48" s="738">
        <v>0.05</v>
      </c>
      <c r="L48" s="738">
        <v>0.5</v>
      </c>
      <c r="M48" s="852">
        <v>0.5</v>
      </c>
      <c r="N48" s="819"/>
    </row>
    <row r="49" spans="1:14" ht="25.5">
      <c r="A49" s="819" t="s">
        <v>906</v>
      </c>
      <c r="B49" s="820" t="s">
        <v>1366</v>
      </c>
      <c r="C49" s="821" t="s">
        <v>1449</v>
      </c>
      <c r="D49" s="822" t="s">
        <v>1370</v>
      </c>
      <c r="E49" s="823">
        <v>2011</v>
      </c>
      <c r="F49" s="823">
        <v>9</v>
      </c>
      <c r="G49" s="824">
        <v>9</v>
      </c>
      <c r="H49" s="824">
        <v>9</v>
      </c>
      <c r="I49" s="825">
        <v>100</v>
      </c>
      <c r="J49" s="826" t="s">
        <v>886</v>
      </c>
      <c r="K49" s="738">
        <v>0.04</v>
      </c>
      <c r="L49" s="738">
        <v>0.44</v>
      </c>
      <c r="M49" s="852">
        <v>0.44</v>
      </c>
      <c r="N49" s="819"/>
    </row>
    <row r="50" spans="1:14" ht="25.5">
      <c r="A50" s="819" t="s">
        <v>906</v>
      </c>
      <c r="B50" s="820" t="s">
        <v>1366</v>
      </c>
      <c r="C50" s="821" t="s">
        <v>1449</v>
      </c>
      <c r="D50" s="822" t="s">
        <v>1371</v>
      </c>
      <c r="E50" s="823">
        <v>2011</v>
      </c>
      <c r="F50" s="823">
        <v>8</v>
      </c>
      <c r="G50" s="824">
        <v>8</v>
      </c>
      <c r="H50" s="824">
        <v>8</v>
      </c>
      <c r="I50" s="825">
        <v>100</v>
      </c>
      <c r="J50" s="826" t="s">
        <v>886</v>
      </c>
      <c r="K50" s="738">
        <v>0.04</v>
      </c>
      <c r="L50" s="738">
        <v>0.5</v>
      </c>
      <c r="M50" s="852">
        <v>0.5</v>
      </c>
      <c r="N50" s="819"/>
    </row>
    <row r="51" spans="1:14" ht="25.5">
      <c r="A51" s="819" t="s">
        <v>906</v>
      </c>
      <c r="B51" s="820" t="s">
        <v>1366</v>
      </c>
      <c r="C51" s="821" t="s">
        <v>1449</v>
      </c>
      <c r="D51" s="822" t="s">
        <v>1373</v>
      </c>
      <c r="E51" s="823">
        <v>2011</v>
      </c>
      <c r="F51" s="823">
        <v>13</v>
      </c>
      <c r="G51" s="824">
        <v>13</v>
      </c>
      <c r="H51" s="824">
        <v>12</v>
      </c>
      <c r="I51" s="825">
        <v>92</v>
      </c>
      <c r="J51" s="826" t="s">
        <v>886</v>
      </c>
      <c r="K51" s="738">
        <v>0.06</v>
      </c>
      <c r="L51" s="738">
        <v>0.46</v>
      </c>
      <c r="M51" s="852">
        <v>0.5</v>
      </c>
      <c r="N51" s="819"/>
    </row>
    <row r="52" spans="1:14">
      <c r="A52" s="819" t="s">
        <v>906</v>
      </c>
      <c r="B52" s="820" t="s">
        <v>1570</v>
      </c>
      <c r="C52" s="821" t="s">
        <v>1571</v>
      </c>
      <c r="D52" s="822" t="s">
        <v>1367</v>
      </c>
      <c r="E52" s="823">
        <v>2011</v>
      </c>
      <c r="F52" s="823">
        <v>3460</v>
      </c>
      <c r="G52" s="824">
        <v>0</v>
      </c>
      <c r="H52" s="824">
        <v>0</v>
      </c>
      <c r="I52" s="824">
        <v>0</v>
      </c>
      <c r="J52" s="826" t="s">
        <v>1572</v>
      </c>
      <c r="K52" s="738"/>
      <c r="L52" s="738"/>
      <c r="M52" s="852"/>
      <c r="N52" s="819"/>
    </row>
    <row r="53" spans="1:14">
      <c r="A53" s="819" t="s">
        <v>906</v>
      </c>
      <c r="B53" s="820" t="s">
        <v>1570</v>
      </c>
      <c r="C53" s="821" t="s">
        <v>1571</v>
      </c>
      <c r="D53" s="822" t="s">
        <v>1368</v>
      </c>
      <c r="E53" s="823">
        <v>2011</v>
      </c>
      <c r="F53" s="823">
        <v>59</v>
      </c>
      <c r="G53" s="824">
        <v>0</v>
      </c>
      <c r="H53" s="824">
        <v>0</v>
      </c>
      <c r="I53" s="824">
        <v>0</v>
      </c>
      <c r="J53" s="826" t="s">
        <v>1572</v>
      </c>
      <c r="K53" s="1022"/>
      <c r="L53" s="1022"/>
      <c r="M53" s="1023"/>
      <c r="N53" s="819"/>
    </row>
    <row r="54" spans="1:14">
      <c r="A54" s="819" t="s">
        <v>906</v>
      </c>
      <c r="B54" s="820" t="s">
        <v>1570</v>
      </c>
      <c r="C54" s="821" t="s">
        <v>1571</v>
      </c>
      <c r="D54" s="822" t="s">
        <v>1370</v>
      </c>
      <c r="E54" s="823">
        <v>2011</v>
      </c>
      <c r="F54" s="823">
        <v>102</v>
      </c>
      <c r="G54" s="824">
        <v>0</v>
      </c>
      <c r="H54" s="824">
        <v>0</v>
      </c>
      <c r="I54" s="824">
        <v>0</v>
      </c>
      <c r="J54" s="826" t="s">
        <v>1572</v>
      </c>
      <c r="K54" s="1022"/>
      <c r="L54" s="1022"/>
      <c r="M54" s="1023"/>
      <c r="N54" s="819"/>
    </row>
    <row r="55" spans="1:14">
      <c r="A55" s="819" t="s">
        <v>906</v>
      </c>
      <c r="B55" s="820" t="s">
        <v>1570</v>
      </c>
      <c r="C55" s="821" t="s">
        <v>1571</v>
      </c>
      <c r="D55" s="822" t="s">
        <v>1371</v>
      </c>
      <c r="E55" s="823">
        <v>2011</v>
      </c>
      <c r="F55" s="823">
        <v>34</v>
      </c>
      <c r="G55" s="824">
        <v>0</v>
      </c>
      <c r="H55" s="824">
        <v>0</v>
      </c>
      <c r="I55" s="824">
        <v>0</v>
      </c>
      <c r="J55" s="826" t="s">
        <v>1572</v>
      </c>
      <c r="K55" s="1022"/>
      <c r="L55" s="1022"/>
      <c r="M55" s="1023"/>
      <c r="N55" s="819"/>
    </row>
    <row r="56" spans="1:14">
      <c r="A56" s="819" t="s">
        <v>906</v>
      </c>
      <c r="B56" s="820" t="s">
        <v>1570</v>
      </c>
      <c r="C56" s="821" t="s">
        <v>1571</v>
      </c>
      <c r="D56" s="822" t="s">
        <v>1372</v>
      </c>
      <c r="E56" s="823">
        <v>2011</v>
      </c>
      <c r="F56" s="823">
        <v>27</v>
      </c>
      <c r="G56" s="824">
        <v>0</v>
      </c>
      <c r="H56" s="824">
        <v>0</v>
      </c>
      <c r="I56" s="824">
        <v>0</v>
      </c>
      <c r="J56" s="826" t="s">
        <v>1572</v>
      </c>
      <c r="K56" s="1022"/>
      <c r="L56" s="1022"/>
      <c r="M56" s="1023"/>
      <c r="N56" s="819"/>
    </row>
    <row r="57" spans="1:14" ht="15" customHeight="1">
      <c r="A57" s="819" t="s">
        <v>906</v>
      </c>
      <c r="B57" s="820" t="s">
        <v>1570</v>
      </c>
      <c r="C57" s="821" t="s">
        <v>1571</v>
      </c>
      <c r="D57" s="822" t="s">
        <v>1373</v>
      </c>
      <c r="E57" s="823">
        <v>2011</v>
      </c>
      <c r="F57" s="823">
        <v>9</v>
      </c>
      <c r="G57" s="824">
        <v>0</v>
      </c>
      <c r="H57" s="824">
        <v>0</v>
      </c>
      <c r="I57" s="824">
        <v>0</v>
      </c>
      <c r="J57" s="826" t="s">
        <v>1572</v>
      </c>
      <c r="K57" s="1022"/>
      <c r="L57" s="1022"/>
      <c r="M57" s="1023"/>
      <c r="N57" s="819"/>
    </row>
    <row r="58" spans="1:14" ht="15" customHeight="1">
      <c r="A58" s="764" t="s">
        <v>1379</v>
      </c>
      <c r="B58" s="747"/>
      <c r="C58" s="790"/>
      <c r="D58" s="790"/>
      <c r="E58" s="790"/>
      <c r="F58" s="790"/>
      <c r="G58" s="790"/>
      <c r="H58" s="790"/>
      <c r="I58" s="790"/>
      <c r="J58" s="790"/>
      <c r="K58" s="790"/>
      <c r="L58" s="790"/>
      <c r="M58" s="790"/>
    </row>
    <row r="59" spans="1:14">
      <c r="A59" s="764" t="s">
        <v>1380</v>
      </c>
      <c r="B59" s="747"/>
    </row>
    <row r="60" spans="1:14" ht="15" customHeight="1">
      <c r="A60" s="764" t="s">
        <v>1381</v>
      </c>
      <c r="B60" s="747"/>
      <c r="C60" s="790"/>
      <c r="D60" s="790"/>
      <c r="E60" s="790"/>
      <c r="F60" s="790"/>
      <c r="G60" s="790"/>
      <c r="H60" s="790"/>
      <c r="I60" s="790"/>
      <c r="J60" s="790"/>
    </row>
  </sheetData>
  <pageMargins left="0.78740157480314965" right="0.78740157480314965" top="1.0629921259842521" bottom="1.0629921259842521" header="0.78740157480314965" footer="0.78740157480314965"/>
  <pageSetup paperSize="9" scale="54" firstPageNumber="0" fitToHeight="0" orientation="landscape" r:id="rId1"/>
  <headerFooter alignWithMargins="0">
    <oddHeader>&amp;C&amp;"Times New Roman,Normal"&amp;12&amp;A</oddHeader>
    <oddFooter>&amp;L&amp;F&amp;C&amp;"Times New Roman,Normal"&amp;12&amp;P/&amp;N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topLeftCell="C1" zoomScale="90" zoomScaleSheetLayoutView="90" workbookViewId="0">
      <selection activeCell="F129" sqref="F129"/>
    </sheetView>
  </sheetViews>
  <sheetFormatPr defaultColWidth="11.42578125" defaultRowHeight="12.75"/>
  <cols>
    <col min="1" max="1" width="6.7109375" style="748" customWidth="1"/>
    <col min="2" max="2" width="44.140625" style="748" customWidth="1"/>
    <col min="3" max="3" width="10.7109375" style="748" customWidth="1"/>
    <col min="4" max="4" width="22.7109375" style="748" bestFit="1" customWidth="1"/>
    <col min="5" max="5" width="19.5703125" style="748" customWidth="1"/>
    <col min="6" max="6" width="22.5703125" style="748" customWidth="1"/>
    <col min="7" max="7" width="46.140625" style="748" bestFit="1" customWidth="1"/>
    <col min="8" max="8" width="23.140625" style="748" customWidth="1"/>
    <col min="9" max="9" width="20.5703125" style="748" customWidth="1"/>
    <col min="10" max="16384" width="11.42578125" style="748"/>
  </cols>
  <sheetData>
    <row r="1" spans="1:9" ht="17.45" customHeight="1" thickBot="1">
      <c r="A1" s="753" t="s">
        <v>1382</v>
      </c>
      <c r="B1" s="754"/>
      <c r="C1" s="753"/>
      <c r="D1" s="753"/>
      <c r="E1" s="753"/>
      <c r="F1" s="753"/>
      <c r="G1" s="765"/>
      <c r="H1" s="766" t="s">
        <v>875</v>
      </c>
      <c r="I1" s="767"/>
    </row>
    <row r="2" spans="1:9" ht="18" customHeight="1" thickBot="1">
      <c r="A2" s="758"/>
      <c r="B2" s="757"/>
      <c r="C2" s="757"/>
      <c r="D2" s="757"/>
      <c r="E2" s="757"/>
      <c r="F2" s="757"/>
      <c r="G2" s="768"/>
      <c r="H2" s="759" t="s">
        <v>287</v>
      </c>
      <c r="I2" s="818" t="s">
        <v>1201</v>
      </c>
    </row>
    <row r="3" spans="1:9" ht="63" customHeight="1" thickBot="1">
      <c r="A3" s="769" t="s">
        <v>876</v>
      </c>
      <c r="B3" s="769" t="s">
        <v>1353</v>
      </c>
      <c r="C3" s="770" t="s">
        <v>1356</v>
      </c>
      <c r="D3" s="770" t="s">
        <v>1383</v>
      </c>
      <c r="E3" s="749" t="s">
        <v>1384</v>
      </c>
      <c r="F3" s="817" t="s">
        <v>1387</v>
      </c>
      <c r="G3" s="770" t="s">
        <v>1385</v>
      </c>
      <c r="H3" s="749" t="s">
        <v>1386</v>
      </c>
      <c r="I3" s="814" t="s">
        <v>1388</v>
      </c>
    </row>
    <row r="4" spans="1:9" s="851" customFormat="1">
      <c r="A4" s="1066" t="s">
        <v>906</v>
      </c>
      <c r="B4" s="1068" t="s">
        <v>1366</v>
      </c>
      <c r="C4" s="1066">
        <v>2011</v>
      </c>
      <c r="D4" s="1068" t="s">
        <v>1458</v>
      </c>
      <c r="E4" s="1066">
        <f>H4+H5</f>
        <v>1081</v>
      </c>
      <c r="F4" s="1064">
        <f>I4+I5</f>
        <v>1050</v>
      </c>
      <c r="G4" s="832" t="s">
        <v>1459</v>
      </c>
      <c r="H4" s="832">
        <v>10</v>
      </c>
      <c r="I4" s="836">
        <v>10</v>
      </c>
    </row>
    <row r="5" spans="1:9" s="851" customFormat="1">
      <c r="A5" s="1067"/>
      <c r="B5" s="1069"/>
      <c r="C5" s="1067"/>
      <c r="D5" s="1069"/>
      <c r="E5" s="1067"/>
      <c r="F5" s="1065"/>
      <c r="G5" s="832" t="s">
        <v>1460</v>
      </c>
      <c r="H5" s="832">
        <v>1071</v>
      </c>
      <c r="I5" s="836">
        <v>1040</v>
      </c>
    </row>
    <row r="6" spans="1:9" s="851" customFormat="1">
      <c r="A6" s="1066" t="s">
        <v>906</v>
      </c>
      <c r="B6" s="1068" t="s">
        <v>1366</v>
      </c>
      <c r="C6" s="1066">
        <v>2011</v>
      </c>
      <c r="D6" s="1068" t="s">
        <v>1461</v>
      </c>
      <c r="E6" s="1066">
        <f>H6+H7</f>
        <v>53</v>
      </c>
      <c r="F6" s="1064">
        <f t="shared" ref="F6" si="0">I6+I7</f>
        <v>53</v>
      </c>
      <c r="G6" s="832" t="s">
        <v>1462</v>
      </c>
      <c r="H6" s="832">
        <v>51</v>
      </c>
      <c r="I6" s="836">
        <v>51</v>
      </c>
    </row>
    <row r="7" spans="1:9" s="851" customFormat="1">
      <c r="A7" s="1067"/>
      <c r="B7" s="1069"/>
      <c r="C7" s="1067"/>
      <c r="D7" s="1069"/>
      <c r="E7" s="1067"/>
      <c r="F7" s="1065"/>
      <c r="G7" s="832" t="s">
        <v>1463</v>
      </c>
      <c r="H7" s="832">
        <v>2</v>
      </c>
      <c r="I7" s="836">
        <v>2</v>
      </c>
    </row>
    <row r="8" spans="1:9" s="851" customFormat="1">
      <c r="A8" s="1066" t="s">
        <v>906</v>
      </c>
      <c r="B8" s="1068" t="s">
        <v>602</v>
      </c>
      <c r="C8" s="1066">
        <v>2011</v>
      </c>
      <c r="D8" s="1068" t="s">
        <v>1464</v>
      </c>
      <c r="E8" s="1066">
        <f>H8+H9</f>
        <v>58</v>
      </c>
      <c r="F8" s="1064">
        <f t="shared" ref="F8" si="1">I8+I9</f>
        <v>58</v>
      </c>
      <c r="G8" s="832" t="s">
        <v>1465</v>
      </c>
      <c r="H8" s="832">
        <v>2</v>
      </c>
      <c r="I8" s="836">
        <v>2</v>
      </c>
    </row>
    <row r="9" spans="1:9" s="851" customFormat="1">
      <c r="A9" s="1067"/>
      <c r="B9" s="1069"/>
      <c r="C9" s="1067"/>
      <c r="D9" s="1069"/>
      <c r="E9" s="1067"/>
      <c r="F9" s="1065"/>
      <c r="G9" s="832" t="s">
        <v>1466</v>
      </c>
      <c r="H9" s="832">
        <v>56</v>
      </c>
      <c r="I9" s="836">
        <v>56</v>
      </c>
    </row>
    <row r="10" spans="1:9" s="851" customFormat="1">
      <c r="A10" s="1066" t="s">
        <v>906</v>
      </c>
      <c r="B10" s="1068" t="s">
        <v>602</v>
      </c>
      <c r="C10" s="1066">
        <v>2011</v>
      </c>
      <c r="D10" s="1068" t="s">
        <v>1458</v>
      </c>
      <c r="E10" s="1066">
        <f>H10+H11</f>
        <v>10</v>
      </c>
      <c r="F10" s="1064">
        <f t="shared" ref="F10" si="2">I10+I11</f>
        <v>9</v>
      </c>
      <c r="G10" s="832" t="s">
        <v>1467</v>
      </c>
      <c r="H10" s="832">
        <v>2</v>
      </c>
      <c r="I10" s="836">
        <v>2</v>
      </c>
    </row>
    <row r="11" spans="1:9" s="851" customFormat="1">
      <c r="A11" s="1067"/>
      <c r="B11" s="1069"/>
      <c r="C11" s="1067"/>
      <c r="D11" s="1069"/>
      <c r="E11" s="1067"/>
      <c r="F11" s="1065"/>
      <c r="G11" s="832" t="s">
        <v>1460</v>
      </c>
      <c r="H11" s="832">
        <v>8</v>
      </c>
      <c r="I11" s="836">
        <v>7</v>
      </c>
    </row>
    <row r="12" spans="1:9">
      <c r="A12" s="750"/>
      <c r="B12" s="750"/>
      <c r="C12" s="750"/>
      <c r="D12" s="750"/>
      <c r="E12" s="750"/>
      <c r="F12" s="815"/>
      <c r="G12" s="750"/>
      <c r="H12" s="750"/>
      <c r="I12" s="815"/>
    </row>
    <row r="13" spans="1:9">
      <c r="A13" s="750"/>
      <c r="B13" s="750"/>
      <c r="C13" s="750"/>
      <c r="D13" s="750"/>
      <c r="E13" s="750"/>
      <c r="F13" s="815"/>
      <c r="G13" s="750"/>
      <c r="H13" s="750"/>
      <c r="I13" s="815"/>
    </row>
    <row r="14" spans="1:9">
      <c r="A14" s="750"/>
      <c r="B14" s="750"/>
      <c r="C14" s="750"/>
      <c r="D14" s="750"/>
      <c r="E14" s="750"/>
      <c r="F14" s="815"/>
      <c r="G14" s="750"/>
      <c r="H14" s="750"/>
      <c r="I14" s="815"/>
    </row>
    <row r="15" spans="1:9">
      <c r="A15" s="750"/>
      <c r="B15" s="750"/>
      <c r="C15" s="750"/>
      <c r="D15" s="750"/>
      <c r="E15" s="750"/>
      <c r="F15" s="815"/>
      <c r="G15" s="750"/>
      <c r="H15" s="750"/>
      <c r="I15" s="815"/>
    </row>
    <row r="16" spans="1:9">
      <c r="A16" s="750"/>
      <c r="B16" s="750"/>
      <c r="C16" s="750"/>
      <c r="D16" s="750"/>
      <c r="E16" s="750"/>
      <c r="F16" s="815"/>
      <c r="G16" s="750"/>
      <c r="H16" s="750"/>
      <c r="I16" s="815"/>
    </row>
    <row r="17" spans="1:9">
      <c r="A17" s="750"/>
      <c r="B17" s="750"/>
      <c r="C17" s="750"/>
      <c r="D17" s="750"/>
      <c r="E17" s="750"/>
      <c r="F17" s="815"/>
      <c r="G17" s="750"/>
      <c r="H17" s="750"/>
      <c r="I17" s="815"/>
    </row>
    <row r="18" spans="1:9">
      <c r="A18" s="750"/>
      <c r="B18" s="750"/>
      <c r="C18" s="750"/>
      <c r="D18" s="750"/>
      <c r="E18" s="750"/>
      <c r="F18" s="815"/>
      <c r="G18" s="750"/>
      <c r="H18" s="750"/>
      <c r="I18" s="815"/>
    </row>
    <row r="19" spans="1:9">
      <c r="A19" s="750"/>
      <c r="B19" s="750"/>
      <c r="C19" s="750"/>
      <c r="D19" s="750"/>
      <c r="E19" s="750"/>
      <c r="F19" s="815"/>
      <c r="G19" s="750"/>
      <c r="H19" s="750"/>
      <c r="I19" s="815"/>
    </row>
    <row r="20" spans="1:9">
      <c r="A20" s="750"/>
      <c r="B20" s="750"/>
      <c r="C20" s="750"/>
      <c r="D20" s="750"/>
      <c r="E20" s="750"/>
      <c r="F20" s="815"/>
      <c r="G20" s="750"/>
      <c r="H20" s="750"/>
      <c r="I20" s="815"/>
    </row>
    <row r="21" spans="1:9">
      <c r="A21" s="750"/>
      <c r="B21" s="750"/>
      <c r="C21" s="750"/>
      <c r="D21" s="750"/>
      <c r="E21" s="750"/>
      <c r="F21" s="815"/>
      <c r="G21" s="750"/>
      <c r="H21" s="750"/>
      <c r="I21" s="815"/>
    </row>
    <row r="22" spans="1:9">
      <c r="A22" s="750"/>
      <c r="B22" s="750"/>
      <c r="C22" s="750"/>
      <c r="D22" s="750"/>
      <c r="E22" s="750"/>
      <c r="F22" s="815"/>
      <c r="G22" s="750"/>
      <c r="H22" s="750"/>
      <c r="I22" s="815"/>
    </row>
    <row r="23" spans="1:9">
      <c r="A23" s="750"/>
      <c r="B23" s="750"/>
      <c r="C23" s="750"/>
      <c r="D23" s="750"/>
      <c r="E23" s="750"/>
      <c r="F23" s="815"/>
      <c r="G23" s="750"/>
      <c r="H23" s="750"/>
      <c r="I23" s="815"/>
    </row>
    <row r="24" spans="1:9">
      <c r="A24" s="750"/>
      <c r="B24" s="750"/>
      <c r="C24" s="750"/>
      <c r="D24" s="750"/>
      <c r="E24" s="750"/>
      <c r="F24" s="815"/>
      <c r="G24" s="750"/>
      <c r="H24" s="750"/>
      <c r="I24" s="815"/>
    </row>
    <row r="25" spans="1:9">
      <c r="A25" s="750"/>
      <c r="B25" s="750"/>
      <c r="C25" s="750"/>
      <c r="D25" s="750"/>
      <c r="E25" s="750"/>
      <c r="F25" s="815"/>
      <c r="G25" s="750"/>
      <c r="H25" s="750"/>
      <c r="I25" s="815"/>
    </row>
    <row r="26" spans="1:9">
      <c r="A26" s="750"/>
      <c r="B26" s="750"/>
      <c r="C26" s="750"/>
      <c r="D26" s="750"/>
      <c r="E26" s="750"/>
      <c r="F26" s="815"/>
      <c r="G26" s="750"/>
      <c r="H26" s="750"/>
      <c r="I26" s="815"/>
    </row>
  </sheetData>
  <mergeCells count="24">
    <mergeCell ref="F10:F11"/>
    <mergeCell ref="A8:A9"/>
    <mergeCell ref="B8:B9"/>
    <mergeCell ref="C8:C9"/>
    <mergeCell ref="D8:D9"/>
    <mergeCell ref="E8:E9"/>
    <mergeCell ref="F8:F9"/>
    <mergeCell ref="A10:A11"/>
    <mergeCell ref="B10:B11"/>
    <mergeCell ref="C10:C11"/>
    <mergeCell ref="D10:D11"/>
    <mergeCell ref="E10:E11"/>
    <mergeCell ref="F6:F7"/>
    <mergeCell ref="A4:A5"/>
    <mergeCell ref="B4:B5"/>
    <mergeCell ref="C4:C5"/>
    <mergeCell ref="D4:D5"/>
    <mergeCell ref="E4:E5"/>
    <mergeCell ref="F4:F5"/>
    <mergeCell ref="A6:A7"/>
    <mergeCell ref="B6:B7"/>
    <mergeCell ref="C6:C7"/>
    <mergeCell ref="D6:D7"/>
    <mergeCell ref="E6:E7"/>
  </mergeCells>
  <pageMargins left="0.70866141732283472" right="0.70866141732283472" top="0.78740157480314965" bottom="0.78740157480314965" header="0.51181102362204722" footer="0.51181102362204722"/>
  <pageSetup paperSize="9" scale="41" firstPageNumber="0" orientation="portrait" horizontalDpi="300" verticalDpi="300" r:id="rId1"/>
  <headerFooter alignWithMargins="0">
    <oddHeader>&amp;C&amp;A</oddHeader>
    <oddFooter>&amp;L&amp;F&amp;C&amp;P/&amp;N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5"/>
  <sheetViews>
    <sheetView topLeftCell="A556" zoomScale="90" zoomScaleNormal="90" zoomScaleSheetLayoutView="100" workbookViewId="0">
      <selection activeCell="A20" sqref="A20"/>
    </sheetView>
  </sheetViews>
  <sheetFormatPr defaultColWidth="11.5703125" defaultRowHeight="12.75"/>
  <cols>
    <col min="1" max="1" width="11.5703125" style="804" customWidth="1"/>
    <col min="2" max="2" width="32.28515625" style="804" customWidth="1"/>
    <col min="3" max="3" width="11.5703125" style="804" customWidth="1"/>
    <col min="4" max="4" width="21.42578125" style="804" customWidth="1"/>
    <col min="5" max="5" width="13.140625" style="804" customWidth="1"/>
    <col min="6" max="6" width="13.7109375" style="804" customWidth="1"/>
    <col min="7" max="7" width="28" style="804" customWidth="1"/>
    <col min="8" max="8" width="19.28515625" style="804" customWidth="1"/>
    <col min="9" max="9" width="18" style="804" customWidth="1"/>
    <col min="10" max="10" width="15.42578125" style="804" customWidth="1"/>
    <col min="11" max="11" width="17.28515625" style="804" customWidth="1"/>
    <col min="12" max="12" width="16.85546875" style="804" customWidth="1"/>
    <col min="13" max="16384" width="11.5703125" style="804"/>
  </cols>
  <sheetData>
    <row r="1" spans="1:20" ht="15.6" customHeight="1" thickBot="1">
      <c r="A1" s="791" t="s">
        <v>1389</v>
      </c>
      <c r="B1" s="791"/>
      <c r="C1" s="791"/>
      <c r="D1" s="791"/>
      <c r="E1" s="791"/>
      <c r="F1" s="791"/>
      <c r="G1" s="803"/>
      <c r="H1" s="803"/>
      <c r="I1" s="791"/>
      <c r="L1" s="766" t="s">
        <v>875</v>
      </c>
      <c r="M1" s="756"/>
      <c r="R1" s="804" t="s">
        <v>1390</v>
      </c>
    </row>
    <row r="2" spans="1:20" ht="13.9" customHeight="1" thickBot="1">
      <c r="A2" s="792"/>
      <c r="B2" s="792"/>
      <c r="C2" s="792"/>
      <c r="D2" s="792"/>
      <c r="E2" s="792"/>
      <c r="F2" s="792"/>
      <c r="G2" s="813"/>
      <c r="H2" s="805"/>
      <c r="I2" s="792"/>
      <c r="L2" s="759" t="s">
        <v>287</v>
      </c>
      <c r="M2" s="818" t="s">
        <v>1201</v>
      </c>
      <c r="R2" s="793" t="s">
        <v>1391</v>
      </c>
      <c r="S2" s="794"/>
      <c r="T2" s="793" t="s">
        <v>1391</v>
      </c>
    </row>
    <row r="3" spans="1:20" ht="57.75" customHeight="1" thickBot="1">
      <c r="A3" s="795" t="s">
        <v>876</v>
      </c>
      <c r="B3" s="769" t="s">
        <v>1353</v>
      </c>
      <c r="C3" s="795" t="s">
        <v>1392</v>
      </c>
      <c r="D3" s="795" t="s">
        <v>1393</v>
      </c>
      <c r="E3" s="795" t="s">
        <v>1356</v>
      </c>
      <c r="F3" s="795" t="s">
        <v>887</v>
      </c>
      <c r="G3" s="796" t="s">
        <v>1394</v>
      </c>
      <c r="H3" s="796" t="s">
        <v>1395</v>
      </c>
      <c r="I3" s="795" t="s">
        <v>1361</v>
      </c>
      <c r="J3" s="686" t="s">
        <v>1396</v>
      </c>
      <c r="K3" s="687" t="s">
        <v>1397</v>
      </c>
      <c r="L3" s="688" t="s">
        <v>1398</v>
      </c>
      <c r="M3" s="745" t="s">
        <v>1399</v>
      </c>
      <c r="R3" s="793" t="s">
        <v>1400</v>
      </c>
      <c r="S3" s="794"/>
      <c r="T3" s="793" t="s">
        <v>1401</v>
      </c>
    </row>
    <row r="4" spans="1:20" ht="38.25">
      <c r="A4" s="807" t="s">
        <v>906</v>
      </c>
      <c r="B4" s="689" t="s">
        <v>1366</v>
      </c>
      <c r="C4" s="807" t="s">
        <v>1421</v>
      </c>
      <c r="D4" s="807" t="s">
        <v>1422</v>
      </c>
      <c r="E4" s="808">
        <v>2011</v>
      </c>
      <c r="F4" s="808" t="s">
        <v>300</v>
      </c>
      <c r="G4" s="809" t="s">
        <v>1449</v>
      </c>
      <c r="H4" s="810" t="s">
        <v>1368</v>
      </c>
      <c r="I4" s="811" t="s">
        <v>886</v>
      </c>
      <c r="J4" s="742">
        <v>0.48</v>
      </c>
      <c r="K4" s="743">
        <v>0.48</v>
      </c>
      <c r="L4" s="744">
        <v>0.15</v>
      </c>
      <c r="M4" s="690"/>
      <c r="R4" s="794" t="s">
        <v>1406</v>
      </c>
      <c r="S4" s="794"/>
      <c r="T4" s="794" t="s">
        <v>1367</v>
      </c>
    </row>
    <row r="5" spans="1:20" ht="38.25">
      <c r="A5" s="807" t="s">
        <v>906</v>
      </c>
      <c r="B5" s="689" t="s">
        <v>1366</v>
      </c>
      <c r="C5" s="807" t="s">
        <v>1421</v>
      </c>
      <c r="D5" s="812" t="s">
        <v>1422</v>
      </c>
      <c r="E5" s="808">
        <v>2011</v>
      </c>
      <c r="F5" s="808" t="s">
        <v>300</v>
      </c>
      <c r="G5" s="809" t="s">
        <v>1449</v>
      </c>
      <c r="H5" s="810" t="s">
        <v>1367</v>
      </c>
      <c r="I5" s="811" t="s">
        <v>886</v>
      </c>
      <c r="J5" s="737">
        <v>0.36</v>
      </c>
      <c r="K5" s="736">
        <v>0.26</v>
      </c>
      <c r="L5" s="868">
        <v>0.14000000000000001</v>
      </c>
      <c r="M5" s="831"/>
      <c r="R5" s="794" t="s">
        <v>1405</v>
      </c>
      <c r="S5" s="794"/>
      <c r="T5" s="794" t="s">
        <v>1407</v>
      </c>
    </row>
    <row r="6" spans="1:20" ht="38.25">
      <c r="A6" s="807" t="s">
        <v>906</v>
      </c>
      <c r="B6" s="689" t="s">
        <v>1366</v>
      </c>
      <c r="C6" s="807" t="s">
        <v>1421</v>
      </c>
      <c r="D6" s="812" t="s">
        <v>1422</v>
      </c>
      <c r="E6" s="808">
        <v>2011</v>
      </c>
      <c r="F6" s="808" t="s">
        <v>300</v>
      </c>
      <c r="G6" s="809" t="s">
        <v>1449</v>
      </c>
      <c r="H6" s="810" t="s">
        <v>1370</v>
      </c>
      <c r="I6" s="811" t="s">
        <v>886</v>
      </c>
      <c r="J6" s="737">
        <v>0.44</v>
      </c>
      <c r="K6" s="736">
        <v>0.44</v>
      </c>
      <c r="L6" s="868">
        <v>0.06</v>
      </c>
      <c r="M6" s="831"/>
      <c r="R6" s="794" t="s">
        <v>1408</v>
      </c>
      <c r="S6" s="794"/>
      <c r="T6" s="794" t="s">
        <v>1409</v>
      </c>
    </row>
    <row r="7" spans="1:20" ht="11.25" customHeight="1">
      <c r="A7" s="807" t="s">
        <v>906</v>
      </c>
      <c r="B7" s="689" t="s">
        <v>1366</v>
      </c>
      <c r="C7" s="807" t="s">
        <v>1421</v>
      </c>
      <c r="D7" s="812" t="s">
        <v>1422</v>
      </c>
      <c r="E7" s="808">
        <v>2011</v>
      </c>
      <c r="F7" s="808" t="s">
        <v>300</v>
      </c>
      <c r="G7" s="809" t="s">
        <v>1449</v>
      </c>
      <c r="H7" s="810" t="s">
        <v>1371</v>
      </c>
      <c r="I7" s="811" t="s">
        <v>886</v>
      </c>
      <c r="J7" s="737">
        <v>0.5</v>
      </c>
      <c r="K7" s="736">
        <v>0.5</v>
      </c>
      <c r="L7" s="868">
        <v>0.05</v>
      </c>
      <c r="M7" s="831"/>
      <c r="R7" s="794" t="s">
        <v>1416</v>
      </c>
      <c r="S7" s="794"/>
      <c r="T7" s="794" t="s">
        <v>1417</v>
      </c>
    </row>
    <row r="8" spans="1:20" ht="38.25">
      <c r="A8" s="807" t="s">
        <v>906</v>
      </c>
      <c r="B8" s="689" t="s">
        <v>1366</v>
      </c>
      <c r="C8" s="807" t="s">
        <v>1421</v>
      </c>
      <c r="D8" s="812" t="s">
        <v>1422</v>
      </c>
      <c r="E8" s="808">
        <v>2011</v>
      </c>
      <c r="F8" s="808" t="s">
        <v>300</v>
      </c>
      <c r="G8" s="809" t="s">
        <v>1449</v>
      </c>
      <c r="H8" s="810" t="s">
        <v>1372</v>
      </c>
      <c r="I8" s="811" t="s">
        <v>886</v>
      </c>
      <c r="J8" s="737">
        <v>0.67</v>
      </c>
      <c r="K8" s="736">
        <v>0.23</v>
      </c>
      <c r="L8" s="868">
        <v>0.08</v>
      </c>
      <c r="M8" s="831"/>
      <c r="R8" s="794" t="s">
        <v>1410</v>
      </c>
      <c r="S8" s="794"/>
      <c r="T8" s="794" t="s">
        <v>1370</v>
      </c>
    </row>
    <row r="9" spans="1:20" ht="38.25">
      <c r="A9" s="807" t="s">
        <v>906</v>
      </c>
      <c r="B9" s="689" t="s">
        <v>1366</v>
      </c>
      <c r="C9" s="807" t="s">
        <v>1421</v>
      </c>
      <c r="D9" s="812" t="s">
        <v>1422</v>
      </c>
      <c r="E9" s="808">
        <v>2011</v>
      </c>
      <c r="F9" s="808" t="s">
        <v>300</v>
      </c>
      <c r="G9" s="809" t="s">
        <v>1449</v>
      </c>
      <c r="H9" s="810" t="s">
        <v>1373</v>
      </c>
      <c r="I9" s="811" t="s">
        <v>886</v>
      </c>
      <c r="J9" s="737">
        <v>0.5</v>
      </c>
      <c r="K9" s="736">
        <v>0.46</v>
      </c>
      <c r="L9" s="868">
        <v>0.01</v>
      </c>
      <c r="M9" s="831"/>
      <c r="R9" s="794" t="s">
        <v>1418</v>
      </c>
      <c r="S9" s="794"/>
      <c r="T9" s="794" t="s">
        <v>1371</v>
      </c>
    </row>
    <row r="10" spans="1:20" ht="25.5">
      <c r="A10" s="807" t="s">
        <v>906</v>
      </c>
      <c r="B10" s="689" t="s">
        <v>1366</v>
      </c>
      <c r="C10" s="807" t="s">
        <v>1421</v>
      </c>
      <c r="D10" s="812" t="s">
        <v>1422</v>
      </c>
      <c r="E10" s="808">
        <v>2011</v>
      </c>
      <c r="F10" s="808" t="s">
        <v>300</v>
      </c>
      <c r="G10" s="809" t="s">
        <v>1375</v>
      </c>
      <c r="H10" s="810" t="s">
        <v>1368</v>
      </c>
      <c r="I10" s="811" t="s">
        <v>886</v>
      </c>
      <c r="J10" s="737">
        <v>0.5</v>
      </c>
      <c r="K10" s="736">
        <v>0.5</v>
      </c>
      <c r="L10" s="868">
        <v>0.01</v>
      </c>
      <c r="M10" s="831"/>
      <c r="R10" s="794" t="s">
        <v>1419</v>
      </c>
      <c r="S10" s="794"/>
      <c r="T10" s="794" t="s">
        <v>1420</v>
      </c>
    </row>
    <row r="11" spans="1:20" ht="13.15" customHeight="1">
      <c r="A11" s="807" t="s">
        <v>906</v>
      </c>
      <c r="B11" s="689" t="s">
        <v>1366</v>
      </c>
      <c r="C11" s="807" t="s">
        <v>1421</v>
      </c>
      <c r="D11" s="812" t="s">
        <v>1422</v>
      </c>
      <c r="E11" s="808">
        <v>2011</v>
      </c>
      <c r="F11" s="808" t="s">
        <v>300</v>
      </c>
      <c r="G11" s="809" t="s">
        <v>1375</v>
      </c>
      <c r="H11" s="810" t="s">
        <v>1367</v>
      </c>
      <c r="I11" s="811" t="s">
        <v>886</v>
      </c>
      <c r="J11" s="737">
        <v>0.33</v>
      </c>
      <c r="K11" s="736">
        <v>0.24</v>
      </c>
      <c r="L11" s="868">
        <v>0.11</v>
      </c>
      <c r="M11" s="831"/>
      <c r="R11" s="794" t="s">
        <v>1411</v>
      </c>
      <c r="S11" s="794"/>
      <c r="T11" s="794" t="s">
        <v>1373</v>
      </c>
    </row>
    <row r="12" spans="1:20" ht="25.5">
      <c r="A12" s="807" t="s">
        <v>906</v>
      </c>
      <c r="B12" s="689" t="s">
        <v>1366</v>
      </c>
      <c r="C12" s="807" t="s">
        <v>1421</v>
      </c>
      <c r="D12" s="812" t="s">
        <v>1422</v>
      </c>
      <c r="E12" s="808">
        <v>2011</v>
      </c>
      <c r="F12" s="808" t="s">
        <v>300</v>
      </c>
      <c r="G12" s="809" t="s">
        <v>1375</v>
      </c>
      <c r="H12" s="810" t="s">
        <v>1370</v>
      </c>
      <c r="I12" s="811" t="s">
        <v>886</v>
      </c>
      <c r="J12" s="737">
        <v>0.31</v>
      </c>
      <c r="K12" s="736">
        <v>0.28999999999999998</v>
      </c>
      <c r="L12" s="868">
        <v>0.19</v>
      </c>
      <c r="M12" s="831"/>
      <c r="R12" s="794" t="s">
        <v>1412</v>
      </c>
      <c r="S12" s="794"/>
      <c r="T12" s="794"/>
    </row>
    <row r="13" spans="1:20" ht="25.5">
      <c r="A13" s="807" t="s">
        <v>906</v>
      </c>
      <c r="B13" s="689" t="s">
        <v>1366</v>
      </c>
      <c r="C13" s="807" t="s">
        <v>1421</v>
      </c>
      <c r="D13" s="812" t="s">
        <v>1422</v>
      </c>
      <c r="E13" s="808">
        <v>2011</v>
      </c>
      <c r="F13" s="808" t="s">
        <v>300</v>
      </c>
      <c r="G13" s="809" t="s">
        <v>1450</v>
      </c>
      <c r="H13" s="810" t="s">
        <v>1368</v>
      </c>
      <c r="I13" s="811" t="s">
        <v>886</v>
      </c>
      <c r="J13" s="737">
        <v>0.26</v>
      </c>
      <c r="K13" s="736">
        <v>0.14000000000000001</v>
      </c>
      <c r="L13" s="868">
        <v>0.14000000000000001</v>
      </c>
      <c r="M13" s="831"/>
      <c r="R13" s="794" t="s">
        <v>1413</v>
      </c>
      <c r="S13" s="794"/>
      <c r="T13" s="794"/>
    </row>
    <row r="14" spans="1:20" ht="25.5">
      <c r="A14" s="807" t="s">
        <v>906</v>
      </c>
      <c r="B14" s="689" t="s">
        <v>1366</v>
      </c>
      <c r="C14" s="807" t="s">
        <v>1421</v>
      </c>
      <c r="D14" s="812" t="s">
        <v>1422</v>
      </c>
      <c r="E14" s="808">
        <v>2011</v>
      </c>
      <c r="F14" s="808" t="s">
        <v>300</v>
      </c>
      <c r="G14" s="809" t="s">
        <v>1450</v>
      </c>
      <c r="H14" s="810" t="s">
        <v>1367</v>
      </c>
      <c r="I14" s="811" t="s">
        <v>886</v>
      </c>
      <c r="J14" s="737">
        <v>0.3</v>
      </c>
      <c r="K14" s="736">
        <v>0.18</v>
      </c>
      <c r="L14" s="868">
        <v>0.14000000000000001</v>
      </c>
      <c r="M14" s="831"/>
      <c r="R14" s="794" t="s">
        <v>1431</v>
      </c>
      <c r="S14" s="794"/>
      <c r="T14" s="794"/>
    </row>
    <row r="15" spans="1:20" ht="25.5">
      <c r="A15" s="807" t="s">
        <v>906</v>
      </c>
      <c r="B15" s="689" t="s">
        <v>1366</v>
      </c>
      <c r="C15" s="807" t="s">
        <v>1421</v>
      </c>
      <c r="D15" s="812" t="s">
        <v>1422</v>
      </c>
      <c r="E15" s="808">
        <v>2011</v>
      </c>
      <c r="F15" s="808" t="s">
        <v>300</v>
      </c>
      <c r="G15" s="809" t="s">
        <v>1450</v>
      </c>
      <c r="H15" s="810" t="s">
        <v>1370</v>
      </c>
      <c r="I15" s="811" t="s">
        <v>886</v>
      </c>
      <c r="J15" s="737">
        <v>0.5</v>
      </c>
      <c r="K15" s="736">
        <v>0.14000000000000001</v>
      </c>
      <c r="L15" s="868">
        <v>0.09</v>
      </c>
      <c r="M15" s="831"/>
      <c r="R15" s="794" t="s">
        <v>1432</v>
      </c>
      <c r="S15" s="794"/>
      <c r="T15" s="794"/>
    </row>
    <row r="16" spans="1:20" ht="25.5">
      <c r="A16" s="807" t="s">
        <v>906</v>
      </c>
      <c r="B16" s="689" t="s">
        <v>1366</v>
      </c>
      <c r="C16" s="807" t="s">
        <v>1421</v>
      </c>
      <c r="D16" s="812" t="s">
        <v>1422</v>
      </c>
      <c r="E16" s="808">
        <v>2011</v>
      </c>
      <c r="F16" s="808" t="s">
        <v>300</v>
      </c>
      <c r="G16" s="809" t="s">
        <v>1450</v>
      </c>
      <c r="H16" s="810" t="s">
        <v>1371</v>
      </c>
      <c r="I16" s="811" t="s">
        <v>886</v>
      </c>
      <c r="J16" s="737">
        <v>0.91</v>
      </c>
      <c r="K16" s="736">
        <v>0.19</v>
      </c>
      <c r="L16" s="868">
        <v>7.0000000000000007E-2</v>
      </c>
      <c r="M16" s="831"/>
      <c r="R16" s="794" t="s">
        <v>1378</v>
      </c>
      <c r="S16" s="794"/>
      <c r="T16" s="794"/>
    </row>
    <row r="17" spans="1:13" ht="25.5">
      <c r="A17" s="807" t="s">
        <v>906</v>
      </c>
      <c r="B17" s="689" t="s">
        <v>1366</v>
      </c>
      <c r="C17" s="807" t="s">
        <v>1421</v>
      </c>
      <c r="D17" s="812" t="s">
        <v>1422</v>
      </c>
      <c r="E17" s="808">
        <v>2011</v>
      </c>
      <c r="F17" s="808" t="s">
        <v>300</v>
      </c>
      <c r="G17" s="809" t="s">
        <v>1450</v>
      </c>
      <c r="H17" s="810" t="s">
        <v>1372</v>
      </c>
      <c r="I17" s="811" t="s">
        <v>886</v>
      </c>
      <c r="J17" s="737">
        <v>0.83</v>
      </c>
      <c r="K17" s="736">
        <v>0.5</v>
      </c>
      <c r="L17" s="868">
        <v>0.05</v>
      </c>
      <c r="M17" s="831"/>
    </row>
    <row r="18" spans="1:13" ht="25.5">
      <c r="A18" s="807" t="s">
        <v>906</v>
      </c>
      <c r="B18" s="689" t="s">
        <v>1366</v>
      </c>
      <c r="C18" s="807" t="s">
        <v>1421</v>
      </c>
      <c r="D18" s="812" t="s">
        <v>1422</v>
      </c>
      <c r="E18" s="808">
        <v>2011</v>
      </c>
      <c r="F18" s="808" t="s">
        <v>300</v>
      </c>
      <c r="G18" s="809" t="s">
        <v>1451</v>
      </c>
      <c r="H18" s="810" t="s">
        <v>1368</v>
      </c>
      <c r="I18" s="811" t="s">
        <v>886</v>
      </c>
      <c r="J18" s="737">
        <v>0.54</v>
      </c>
      <c r="K18" s="736">
        <v>0.33</v>
      </c>
      <c r="L18" s="868">
        <v>0.11</v>
      </c>
      <c r="M18" s="831"/>
    </row>
    <row r="19" spans="1:13" ht="25.5">
      <c r="A19" s="807" t="s">
        <v>906</v>
      </c>
      <c r="B19" s="689" t="s">
        <v>1366</v>
      </c>
      <c r="C19" s="807" t="s">
        <v>1421</v>
      </c>
      <c r="D19" s="812" t="s">
        <v>1422</v>
      </c>
      <c r="E19" s="808">
        <v>2011</v>
      </c>
      <c r="F19" s="808" t="s">
        <v>300</v>
      </c>
      <c r="G19" s="809" t="s">
        <v>1451</v>
      </c>
      <c r="H19" s="810" t="s">
        <v>1367</v>
      </c>
      <c r="I19" s="811" t="s">
        <v>886</v>
      </c>
      <c r="J19" s="737">
        <v>0.33</v>
      </c>
      <c r="K19" s="736">
        <v>0.08</v>
      </c>
      <c r="L19" s="868">
        <v>0.05</v>
      </c>
      <c r="M19" s="831"/>
    </row>
    <row r="20" spans="1:13" ht="25.5">
      <c r="A20" s="807" t="s">
        <v>906</v>
      </c>
      <c r="B20" s="689" t="s">
        <v>1366</v>
      </c>
      <c r="C20" s="807" t="s">
        <v>1421</v>
      </c>
      <c r="D20" s="812" t="s">
        <v>1422</v>
      </c>
      <c r="E20" s="808">
        <v>2011</v>
      </c>
      <c r="F20" s="808" t="s">
        <v>300</v>
      </c>
      <c r="G20" s="809" t="s">
        <v>1451</v>
      </c>
      <c r="H20" s="810" t="s">
        <v>1370</v>
      </c>
      <c r="I20" s="811" t="s">
        <v>886</v>
      </c>
      <c r="J20" s="737">
        <v>0.8</v>
      </c>
      <c r="K20" s="736">
        <v>0.17</v>
      </c>
      <c r="L20" s="868">
        <v>0.11</v>
      </c>
      <c r="M20" s="831"/>
    </row>
    <row r="21" spans="1:13" ht="25.5">
      <c r="A21" s="807" t="s">
        <v>906</v>
      </c>
      <c r="B21" s="689" t="s">
        <v>1366</v>
      </c>
      <c r="C21" s="807" t="s">
        <v>1421</v>
      </c>
      <c r="D21" s="812" t="s">
        <v>1422</v>
      </c>
      <c r="E21" s="808">
        <v>2011</v>
      </c>
      <c r="F21" s="808" t="s">
        <v>300</v>
      </c>
      <c r="G21" s="809" t="s">
        <v>1451</v>
      </c>
      <c r="H21" s="810" t="s">
        <v>1371</v>
      </c>
      <c r="I21" s="811" t="s">
        <v>886</v>
      </c>
      <c r="J21" s="737">
        <v>0.6</v>
      </c>
      <c r="K21" s="736">
        <v>0.23</v>
      </c>
      <c r="L21" s="868">
        <v>0.08</v>
      </c>
      <c r="M21" s="831"/>
    </row>
    <row r="22" spans="1:13" ht="25.5">
      <c r="A22" s="807" t="s">
        <v>906</v>
      </c>
      <c r="B22" s="689" t="s">
        <v>1366</v>
      </c>
      <c r="C22" s="807" t="s">
        <v>1421</v>
      </c>
      <c r="D22" s="812" t="s">
        <v>1422</v>
      </c>
      <c r="E22" s="808">
        <v>2011</v>
      </c>
      <c r="F22" s="808" t="s">
        <v>300</v>
      </c>
      <c r="G22" s="809" t="s">
        <v>1376</v>
      </c>
      <c r="H22" s="810" t="s">
        <v>1368</v>
      </c>
      <c r="I22" s="811" t="s">
        <v>886</v>
      </c>
      <c r="J22" s="737">
        <v>0.5</v>
      </c>
      <c r="K22" s="736">
        <v>0.42</v>
      </c>
      <c r="L22" s="868">
        <v>0.15</v>
      </c>
      <c r="M22" s="831"/>
    </row>
    <row r="23" spans="1:13" ht="25.5">
      <c r="A23" s="807" t="s">
        <v>906</v>
      </c>
      <c r="B23" s="689" t="s">
        <v>1366</v>
      </c>
      <c r="C23" s="807" t="s">
        <v>1421</v>
      </c>
      <c r="D23" s="812" t="s">
        <v>1422</v>
      </c>
      <c r="E23" s="808">
        <v>2011</v>
      </c>
      <c r="F23" s="808" t="s">
        <v>300</v>
      </c>
      <c r="G23" s="809" t="s">
        <v>1376</v>
      </c>
      <c r="H23" s="810" t="s">
        <v>1367</v>
      </c>
      <c r="I23" s="811" t="s">
        <v>886</v>
      </c>
      <c r="J23" s="737">
        <v>0.18</v>
      </c>
      <c r="K23" s="736">
        <v>0.04</v>
      </c>
      <c r="L23" s="868">
        <v>0.02</v>
      </c>
      <c r="M23" s="831"/>
    </row>
    <row r="24" spans="1:13" ht="25.5">
      <c r="A24" s="807" t="s">
        <v>906</v>
      </c>
      <c r="B24" s="689" t="s">
        <v>1366</v>
      </c>
      <c r="C24" s="807" t="s">
        <v>1421</v>
      </c>
      <c r="D24" s="812" t="s">
        <v>1422</v>
      </c>
      <c r="E24" s="808">
        <v>2011</v>
      </c>
      <c r="F24" s="808" t="s">
        <v>300</v>
      </c>
      <c r="G24" s="809" t="s">
        <v>1376</v>
      </c>
      <c r="H24" s="810" t="s">
        <v>1370</v>
      </c>
      <c r="I24" s="811" t="s">
        <v>886</v>
      </c>
      <c r="J24" s="737">
        <v>0.7</v>
      </c>
      <c r="K24" s="736">
        <v>0.33</v>
      </c>
      <c r="L24" s="868">
        <v>0.09</v>
      </c>
      <c r="M24" s="831"/>
    </row>
    <row r="25" spans="1:13" ht="25.5">
      <c r="A25" s="807" t="s">
        <v>906</v>
      </c>
      <c r="B25" s="689" t="s">
        <v>1366</v>
      </c>
      <c r="C25" s="807" t="s">
        <v>1421</v>
      </c>
      <c r="D25" s="812" t="s">
        <v>1422</v>
      </c>
      <c r="E25" s="808">
        <v>2011</v>
      </c>
      <c r="F25" s="808" t="s">
        <v>300</v>
      </c>
      <c r="G25" s="809" t="s">
        <v>1376</v>
      </c>
      <c r="H25" s="810" t="s">
        <v>1371</v>
      </c>
      <c r="I25" s="811" t="s">
        <v>886</v>
      </c>
      <c r="J25" s="737">
        <v>0.42</v>
      </c>
      <c r="K25" s="736">
        <v>0.2</v>
      </c>
      <c r="L25" s="868">
        <v>0.17</v>
      </c>
      <c r="M25" s="831"/>
    </row>
    <row r="26" spans="1:13" ht="25.5">
      <c r="A26" s="807" t="s">
        <v>906</v>
      </c>
      <c r="B26" s="689" t="s">
        <v>1366</v>
      </c>
      <c r="C26" s="807" t="s">
        <v>1421</v>
      </c>
      <c r="D26" s="812" t="s">
        <v>1422</v>
      </c>
      <c r="E26" s="808">
        <v>2011</v>
      </c>
      <c r="F26" s="808" t="s">
        <v>300</v>
      </c>
      <c r="G26" s="809" t="s">
        <v>1376</v>
      </c>
      <c r="H26" s="810" t="s">
        <v>1372</v>
      </c>
      <c r="I26" s="811" t="s">
        <v>886</v>
      </c>
      <c r="J26" s="737">
        <v>0.36</v>
      </c>
      <c r="K26" s="736">
        <v>0.27</v>
      </c>
      <c r="L26" s="868">
        <v>0.16</v>
      </c>
      <c r="M26" s="831"/>
    </row>
    <row r="27" spans="1:13" ht="25.5">
      <c r="A27" s="807" t="s">
        <v>906</v>
      </c>
      <c r="B27" s="689" t="s">
        <v>1366</v>
      </c>
      <c r="C27" s="807" t="s">
        <v>1421</v>
      </c>
      <c r="D27" s="812" t="s">
        <v>1422</v>
      </c>
      <c r="E27" s="808">
        <v>2011</v>
      </c>
      <c r="F27" s="808" t="s">
        <v>300</v>
      </c>
      <c r="G27" s="809" t="s">
        <v>1377</v>
      </c>
      <c r="H27" s="810" t="s">
        <v>1368</v>
      </c>
      <c r="I27" s="811" t="s">
        <v>886</v>
      </c>
      <c r="J27" s="737">
        <v>0.5</v>
      </c>
      <c r="K27" s="736">
        <v>0.11</v>
      </c>
      <c r="L27" s="868">
        <v>0.13</v>
      </c>
      <c r="M27" s="831"/>
    </row>
    <row r="28" spans="1:13" ht="25.5">
      <c r="A28" s="807" t="s">
        <v>906</v>
      </c>
      <c r="B28" s="689" t="s">
        <v>1366</v>
      </c>
      <c r="C28" s="807" t="s">
        <v>1421</v>
      </c>
      <c r="D28" s="812" t="s">
        <v>1422</v>
      </c>
      <c r="E28" s="808">
        <v>2011</v>
      </c>
      <c r="F28" s="808" t="s">
        <v>300</v>
      </c>
      <c r="G28" s="809" t="s">
        <v>1377</v>
      </c>
      <c r="H28" s="810" t="s">
        <v>1367</v>
      </c>
      <c r="I28" s="811" t="s">
        <v>886</v>
      </c>
      <c r="J28" s="737">
        <v>0.32</v>
      </c>
      <c r="K28" s="736">
        <v>7.0000000000000007E-2</v>
      </c>
      <c r="L28" s="868">
        <v>0.11</v>
      </c>
      <c r="M28" s="831"/>
    </row>
    <row r="29" spans="1:13" ht="25.5">
      <c r="A29" s="807" t="s">
        <v>906</v>
      </c>
      <c r="B29" s="689" t="s">
        <v>1366</v>
      </c>
      <c r="C29" s="807" t="s">
        <v>1421</v>
      </c>
      <c r="D29" s="812" t="s">
        <v>1422</v>
      </c>
      <c r="E29" s="808">
        <v>2011</v>
      </c>
      <c r="F29" s="808" t="s">
        <v>300</v>
      </c>
      <c r="G29" s="809" t="s">
        <v>1377</v>
      </c>
      <c r="H29" s="810" t="s">
        <v>1370</v>
      </c>
      <c r="I29" s="811" t="s">
        <v>886</v>
      </c>
      <c r="J29" s="737">
        <v>0.55000000000000004</v>
      </c>
      <c r="K29" s="736">
        <v>0.11</v>
      </c>
      <c r="L29" s="868">
        <v>0.12</v>
      </c>
      <c r="M29" s="831"/>
    </row>
    <row r="30" spans="1:13" ht="25.5">
      <c r="A30" s="807" t="s">
        <v>906</v>
      </c>
      <c r="B30" s="689" t="s">
        <v>1366</v>
      </c>
      <c r="C30" s="807" t="s">
        <v>1421</v>
      </c>
      <c r="D30" s="812" t="s">
        <v>1422</v>
      </c>
      <c r="E30" s="808">
        <v>2011</v>
      </c>
      <c r="F30" s="808" t="s">
        <v>300</v>
      </c>
      <c r="G30" s="809" t="s">
        <v>1377</v>
      </c>
      <c r="H30" s="810" t="s">
        <v>1371</v>
      </c>
      <c r="I30" s="811" t="s">
        <v>886</v>
      </c>
      <c r="J30" s="737">
        <v>1</v>
      </c>
      <c r="K30" s="736">
        <v>1</v>
      </c>
      <c r="L30" s="868">
        <v>0</v>
      </c>
      <c r="M30" s="831"/>
    </row>
    <row r="31" spans="1:13" ht="25.5">
      <c r="A31" s="807" t="s">
        <v>906</v>
      </c>
      <c r="B31" s="689" t="s">
        <v>1366</v>
      </c>
      <c r="C31" s="807" t="s">
        <v>1421</v>
      </c>
      <c r="D31" s="812" t="s">
        <v>1422</v>
      </c>
      <c r="E31" s="808">
        <v>2011</v>
      </c>
      <c r="F31" s="808" t="s">
        <v>300</v>
      </c>
      <c r="G31" s="809" t="s">
        <v>1378</v>
      </c>
      <c r="H31" s="810" t="s">
        <v>1368</v>
      </c>
      <c r="I31" s="811" t="s">
        <v>886</v>
      </c>
      <c r="J31" s="737">
        <v>0.85</v>
      </c>
      <c r="K31" s="736">
        <v>0.19</v>
      </c>
      <c r="L31" s="868">
        <v>0.09</v>
      </c>
      <c r="M31" s="831"/>
    </row>
    <row r="32" spans="1:13" ht="25.5">
      <c r="A32" s="807" t="s">
        <v>906</v>
      </c>
      <c r="B32" s="689" t="s">
        <v>1366</v>
      </c>
      <c r="C32" s="807" t="s">
        <v>1421</v>
      </c>
      <c r="D32" s="812" t="s">
        <v>1422</v>
      </c>
      <c r="E32" s="808">
        <v>2011</v>
      </c>
      <c r="F32" s="808" t="s">
        <v>300</v>
      </c>
      <c r="G32" s="809" t="s">
        <v>1378</v>
      </c>
      <c r="H32" s="810" t="s">
        <v>1367</v>
      </c>
      <c r="I32" s="811" t="s">
        <v>886</v>
      </c>
      <c r="J32" s="737">
        <v>0.56000000000000005</v>
      </c>
      <c r="K32" s="736">
        <v>0.1</v>
      </c>
      <c r="L32" s="868">
        <v>7.0000000000000007E-2</v>
      </c>
      <c r="M32" s="831"/>
    </row>
    <row r="33" spans="1:13" ht="25.5">
      <c r="A33" s="807" t="s">
        <v>906</v>
      </c>
      <c r="B33" s="689" t="s">
        <v>1366</v>
      </c>
      <c r="C33" s="807" t="s">
        <v>1421</v>
      </c>
      <c r="D33" s="812" t="s">
        <v>1422</v>
      </c>
      <c r="E33" s="808">
        <v>2011</v>
      </c>
      <c r="F33" s="808" t="s">
        <v>300</v>
      </c>
      <c r="G33" s="809" t="s">
        <v>1378</v>
      </c>
      <c r="H33" s="810" t="s">
        <v>1370</v>
      </c>
      <c r="I33" s="811" t="s">
        <v>886</v>
      </c>
      <c r="J33" s="737">
        <v>0.77</v>
      </c>
      <c r="K33" s="736">
        <v>0.19</v>
      </c>
      <c r="L33" s="868">
        <v>0.11</v>
      </c>
      <c r="M33" s="831"/>
    </row>
    <row r="34" spans="1:13" ht="25.5">
      <c r="A34" s="807" t="s">
        <v>906</v>
      </c>
      <c r="B34" s="689" t="s">
        <v>1366</v>
      </c>
      <c r="C34" s="807" t="s">
        <v>1421</v>
      </c>
      <c r="D34" s="812" t="s">
        <v>1422</v>
      </c>
      <c r="E34" s="808">
        <v>2011</v>
      </c>
      <c r="F34" s="808" t="s">
        <v>300</v>
      </c>
      <c r="G34" s="809" t="s">
        <v>1378</v>
      </c>
      <c r="H34" s="810" t="s">
        <v>1372</v>
      </c>
      <c r="I34" s="811" t="s">
        <v>886</v>
      </c>
      <c r="J34" s="737">
        <v>1</v>
      </c>
      <c r="K34" s="736">
        <v>0.11</v>
      </c>
      <c r="L34" s="868">
        <v>0.1</v>
      </c>
      <c r="M34" s="831"/>
    </row>
    <row r="35" spans="1:13" ht="25.5">
      <c r="A35" s="807" t="s">
        <v>906</v>
      </c>
      <c r="B35" s="689" t="s">
        <v>1366</v>
      </c>
      <c r="C35" s="807" t="s">
        <v>1421</v>
      </c>
      <c r="D35" s="812" t="s">
        <v>1422</v>
      </c>
      <c r="E35" s="808">
        <v>2011</v>
      </c>
      <c r="F35" s="808" t="s">
        <v>300</v>
      </c>
      <c r="G35" s="809" t="s">
        <v>1452</v>
      </c>
      <c r="H35" s="810" t="s">
        <v>1368</v>
      </c>
      <c r="I35" s="811" t="s">
        <v>886</v>
      </c>
      <c r="J35" s="737">
        <v>0.38</v>
      </c>
      <c r="K35" s="736">
        <v>0.24</v>
      </c>
      <c r="L35" s="868">
        <v>0.16</v>
      </c>
      <c r="M35" s="831"/>
    </row>
    <row r="36" spans="1:13" ht="25.5">
      <c r="A36" s="807" t="s">
        <v>906</v>
      </c>
      <c r="B36" s="689" t="s">
        <v>1366</v>
      </c>
      <c r="C36" s="807" t="s">
        <v>1421</v>
      </c>
      <c r="D36" s="812" t="s">
        <v>1422</v>
      </c>
      <c r="E36" s="808">
        <v>2011</v>
      </c>
      <c r="F36" s="808" t="s">
        <v>300</v>
      </c>
      <c r="G36" s="809" t="s">
        <v>1452</v>
      </c>
      <c r="H36" s="810" t="s">
        <v>1367</v>
      </c>
      <c r="I36" s="811" t="s">
        <v>886</v>
      </c>
      <c r="J36" s="737">
        <v>0.28999999999999998</v>
      </c>
      <c r="K36" s="736">
        <v>0.04</v>
      </c>
      <c r="L36" s="868">
        <v>7.0000000000000007E-2</v>
      </c>
      <c r="M36" s="831"/>
    </row>
    <row r="37" spans="1:13" ht="25.5">
      <c r="A37" s="807" t="s">
        <v>906</v>
      </c>
      <c r="B37" s="689" t="s">
        <v>1366</v>
      </c>
      <c r="C37" s="807" t="s">
        <v>1421</v>
      </c>
      <c r="D37" s="812" t="s">
        <v>1422</v>
      </c>
      <c r="E37" s="808">
        <v>2011</v>
      </c>
      <c r="F37" s="808" t="s">
        <v>300</v>
      </c>
      <c r="G37" s="809" t="s">
        <v>1452</v>
      </c>
      <c r="H37" s="810" t="s">
        <v>1370</v>
      </c>
      <c r="I37" s="811" t="s">
        <v>886</v>
      </c>
      <c r="J37" s="737">
        <v>0.5</v>
      </c>
      <c r="K37" s="736">
        <v>0.14000000000000001</v>
      </c>
      <c r="L37" s="868">
        <v>0.19</v>
      </c>
      <c r="M37" s="831"/>
    </row>
    <row r="38" spans="1:13" ht="25.5">
      <c r="A38" s="807" t="s">
        <v>906</v>
      </c>
      <c r="B38" s="689" t="s">
        <v>1366</v>
      </c>
      <c r="C38" s="807" t="s">
        <v>1421</v>
      </c>
      <c r="D38" s="812" t="s">
        <v>1422</v>
      </c>
      <c r="E38" s="808">
        <v>2011</v>
      </c>
      <c r="F38" s="808" t="s">
        <v>300</v>
      </c>
      <c r="G38" s="809" t="s">
        <v>1452</v>
      </c>
      <c r="H38" s="810" t="s">
        <v>1371</v>
      </c>
      <c r="I38" s="811" t="s">
        <v>886</v>
      </c>
      <c r="J38" s="737">
        <v>0.63</v>
      </c>
      <c r="K38" s="736">
        <v>0.63</v>
      </c>
      <c r="L38" s="868">
        <v>0.01</v>
      </c>
      <c r="M38" s="831"/>
    </row>
    <row r="39" spans="1:13" ht="38.25">
      <c r="A39" s="807" t="s">
        <v>906</v>
      </c>
      <c r="B39" s="689" t="s">
        <v>1366</v>
      </c>
      <c r="C39" s="807" t="s">
        <v>1421</v>
      </c>
      <c r="D39" s="812" t="s">
        <v>1424</v>
      </c>
      <c r="E39" s="808">
        <v>2011</v>
      </c>
      <c r="F39" s="808" t="s">
        <v>300</v>
      </c>
      <c r="G39" s="809" t="s">
        <v>1449</v>
      </c>
      <c r="H39" s="810" t="s">
        <v>1368</v>
      </c>
      <c r="I39" s="811" t="s">
        <v>886</v>
      </c>
      <c r="J39" s="737">
        <v>0</v>
      </c>
      <c r="K39" s="736">
        <v>0</v>
      </c>
      <c r="L39" s="868">
        <v>0</v>
      </c>
      <c r="M39" s="831"/>
    </row>
    <row r="40" spans="1:13" ht="38.25">
      <c r="A40" s="807" t="s">
        <v>906</v>
      </c>
      <c r="B40" s="689" t="s">
        <v>1366</v>
      </c>
      <c r="C40" s="807" t="s">
        <v>1421</v>
      </c>
      <c r="D40" s="812" t="s">
        <v>1424</v>
      </c>
      <c r="E40" s="808">
        <v>2011</v>
      </c>
      <c r="F40" s="808" t="s">
        <v>300</v>
      </c>
      <c r="G40" s="809" t="s">
        <v>1449</v>
      </c>
      <c r="H40" s="810" t="s">
        <v>1367</v>
      </c>
      <c r="I40" s="811" t="s">
        <v>886</v>
      </c>
      <c r="J40" s="737">
        <v>0</v>
      </c>
      <c r="K40" s="736">
        <v>0</v>
      </c>
      <c r="L40" s="868">
        <v>0</v>
      </c>
      <c r="M40" s="831"/>
    </row>
    <row r="41" spans="1:13" ht="38.25">
      <c r="A41" s="807" t="s">
        <v>906</v>
      </c>
      <c r="B41" s="689" t="s">
        <v>1366</v>
      </c>
      <c r="C41" s="807" t="s">
        <v>1421</v>
      </c>
      <c r="D41" s="812" t="s">
        <v>1424</v>
      </c>
      <c r="E41" s="808">
        <v>2011</v>
      </c>
      <c r="F41" s="808" t="s">
        <v>300</v>
      </c>
      <c r="G41" s="809" t="s">
        <v>1449</v>
      </c>
      <c r="H41" s="810" t="s">
        <v>1370</v>
      </c>
      <c r="I41" s="811" t="s">
        <v>886</v>
      </c>
      <c r="J41" s="737">
        <v>0</v>
      </c>
      <c r="K41" s="736">
        <v>0</v>
      </c>
      <c r="L41" s="868">
        <v>0</v>
      </c>
      <c r="M41" s="831"/>
    </row>
    <row r="42" spans="1:13" ht="38.25">
      <c r="A42" s="807" t="s">
        <v>906</v>
      </c>
      <c r="B42" s="689" t="s">
        <v>1366</v>
      </c>
      <c r="C42" s="807" t="s">
        <v>1421</v>
      </c>
      <c r="D42" s="812" t="s">
        <v>1424</v>
      </c>
      <c r="E42" s="808">
        <v>2011</v>
      </c>
      <c r="F42" s="808" t="s">
        <v>300</v>
      </c>
      <c r="G42" s="809" t="s">
        <v>1449</v>
      </c>
      <c r="H42" s="810" t="s">
        <v>1371</v>
      </c>
      <c r="I42" s="811" t="s">
        <v>886</v>
      </c>
      <c r="J42" s="737">
        <v>0</v>
      </c>
      <c r="K42" s="736">
        <v>0</v>
      </c>
      <c r="L42" s="868">
        <v>0</v>
      </c>
      <c r="M42" s="831"/>
    </row>
    <row r="43" spans="1:13" ht="38.25">
      <c r="A43" s="807" t="s">
        <v>906</v>
      </c>
      <c r="B43" s="689" t="s">
        <v>1366</v>
      </c>
      <c r="C43" s="807" t="s">
        <v>1421</v>
      </c>
      <c r="D43" s="812" t="s">
        <v>1424</v>
      </c>
      <c r="E43" s="808">
        <v>2011</v>
      </c>
      <c r="F43" s="808" t="s">
        <v>300</v>
      </c>
      <c r="G43" s="809" t="s">
        <v>1449</v>
      </c>
      <c r="H43" s="810" t="s">
        <v>1372</v>
      </c>
      <c r="I43" s="811" t="s">
        <v>886</v>
      </c>
      <c r="J43" s="737">
        <v>0</v>
      </c>
      <c r="K43" s="736">
        <v>0</v>
      </c>
      <c r="L43" s="868">
        <v>0</v>
      </c>
      <c r="M43" s="831"/>
    </row>
    <row r="44" spans="1:13" ht="38.25">
      <c r="A44" s="807" t="s">
        <v>906</v>
      </c>
      <c r="B44" s="689" t="s">
        <v>1366</v>
      </c>
      <c r="C44" s="807" t="s">
        <v>1421</v>
      </c>
      <c r="D44" s="812" t="s">
        <v>1424</v>
      </c>
      <c r="E44" s="808">
        <v>2011</v>
      </c>
      <c r="F44" s="808" t="s">
        <v>300</v>
      </c>
      <c r="G44" s="809" t="s">
        <v>1449</v>
      </c>
      <c r="H44" s="810" t="s">
        <v>1373</v>
      </c>
      <c r="I44" s="811" t="s">
        <v>886</v>
      </c>
      <c r="J44" s="737">
        <v>0</v>
      </c>
      <c r="K44" s="736">
        <v>0</v>
      </c>
      <c r="L44" s="868">
        <v>0</v>
      </c>
      <c r="M44" s="831"/>
    </row>
    <row r="45" spans="1:13" ht="25.5">
      <c r="A45" s="807" t="s">
        <v>906</v>
      </c>
      <c r="B45" s="689" t="s">
        <v>1366</v>
      </c>
      <c r="C45" s="807" t="s">
        <v>1421</v>
      </c>
      <c r="D45" s="812" t="s">
        <v>1424</v>
      </c>
      <c r="E45" s="808">
        <v>2011</v>
      </c>
      <c r="F45" s="808" t="s">
        <v>300</v>
      </c>
      <c r="G45" s="809" t="s">
        <v>1375</v>
      </c>
      <c r="H45" s="810" t="s">
        <v>1368</v>
      </c>
      <c r="I45" s="811" t="s">
        <v>886</v>
      </c>
      <c r="J45" s="737">
        <v>0</v>
      </c>
      <c r="K45" s="736">
        <v>0</v>
      </c>
      <c r="L45" s="868">
        <v>0</v>
      </c>
      <c r="M45" s="831"/>
    </row>
    <row r="46" spans="1:13" ht="25.5">
      <c r="A46" s="807" t="s">
        <v>906</v>
      </c>
      <c r="B46" s="689" t="s">
        <v>1366</v>
      </c>
      <c r="C46" s="807" t="s">
        <v>1421</v>
      </c>
      <c r="D46" s="812" t="s">
        <v>1424</v>
      </c>
      <c r="E46" s="808">
        <v>2011</v>
      </c>
      <c r="F46" s="808" t="s">
        <v>300</v>
      </c>
      <c r="G46" s="809" t="s">
        <v>1375</v>
      </c>
      <c r="H46" s="810" t="s">
        <v>1367</v>
      </c>
      <c r="I46" s="811" t="s">
        <v>886</v>
      </c>
      <c r="J46" s="737">
        <v>0</v>
      </c>
      <c r="K46" s="736">
        <v>0</v>
      </c>
      <c r="L46" s="868">
        <v>0</v>
      </c>
      <c r="M46" s="831"/>
    </row>
    <row r="47" spans="1:13" ht="25.5">
      <c r="A47" s="807" t="s">
        <v>906</v>
      </c>
      <c r="B47" s="689" t="s">
        <v>1366</v>
      </c>
      <c r="C47" s="807" t="s">
        <v>1421</v>
      </c>
      <c r="D47" s="812" t="s">
        <v>1424</v>
      </c>
      <c r="E47" s="808">
        <v>2011</v>
      </c>
      <c r="F47" s="808" t="s">
        <v>300</v>
      </c>
      <c r="G47" s="809" t="s">
        <v>1375</v>
      </c>
      <c r="H47" s="810" t="s">
        <v>1370</v>
      </c>
      <c r="I47" s="811" t="s">
        <v>886</v>
      </c>
      <c r="J47" s="737">
        <v>0</v>
      </c>
      <c r="K47" s="736">
        <v>0</v>
      </c>
      <c r="L47" s="868">
        <v>0</v>
      </c>
      <c r="M47" s="831"/>
    </row>
    <row r="48" spans="1:13" ht="25.5">
      <c r="A48" s="807" t="s">
        <v>906</v>
      </c>
      <c r="B48" s="689" t="s">
        <v>1366</v>
      </c>
      <c r="C48" s="807" t="s">
        <v>1421</v>
      </c>
      <c r="D48" s="812" t="s">
        <v>1424</v>
      </c>
      <c r="E48" s="808">
        <v>2011</v>
      </c>
      <c r="F48" s="808" t="s">
        <v>300</v>
      </c>
      <c r="G48" s="809" t="s">
        <v>1450</v>
      </c>
      <c r="H48" s="810" t="s">
        <v>1368</v>
      </c>
      <c r="I48" s="811" t="s">
        <v>886</v>
      </c>
      <c r="J48" s="737">
        <v>0</v>
      </c>
      <c r="K48" s="736">
        <v>0</v>
      </c>
      <c r="L48" s="868">
        <v>0</v>
      </c>
      <c r="M48" s="831"/>
    </row>
    <row r="49" spans="1:13" ht="25.5">
      <c r="A49" s="807" t="s">
        <v>906</v>
      </c>
      <c r="B49" s="689" t="s">
        <v>1366</v>
      </c>
      <c r="C49" s="807" t="s">
        <v>1421</v>
      </c>
      <c r="D49" s="812" t="s">
        <v>1424</v>
      </c>
      <c r="E49" s="808">
        <v>2011</v>
      </c>
      <c r="F49" s="808" t="s">
        <v>300</v>
      </c>
      <c r="G49" s="809" t="s">
        <v>1450</v>
      </c>
      <c r="H49" s="810" t="s">
        <v>1367</v>
      </c>
      <c r="I49" s="811" t="s">
        <v>886</v>
      </c>
      <c r="J49" s="737">
        <v>0.03</v>
      </c>
      <c r="K49" s="736">
        <v>0.02</v>
      </c>
      <c r="L49" s="868">
        <v>0</v>
      </c>
      <c r="M49" s="831"/>
    </row>
    <row r="50" spans="1:13" ht="25.5">
      <c r="A50" s="807" t="s">
        <v>906</v>
      </c>
      <c r="B50" s="689" t="s">
        <v>1366</v>
      </c>
      <c r="C50" s="807" t="s">
        <v>1421</v>
      </c>
      <c r="D50" s="812" t="s">
        <v>1424</v>
      </c>
      <c r="E50" s="808">
        <v>2011</v>
      </c>
      <c r="F50" s="808" t="s">
        <v>300</v>
      </c>
      <c r="G50" s="809" t="s">
        <v>1450</v>
      </c>
      <c r="H50" s="810" t="s">
        <v>1370</v>
      </c>
      <c r="I50" s="811" t="s">
        <v>886</v>
      </c>
      <c r="J50" s="737">
        <v>0</v>
      </c>
      <c r="K50" s="736">
        <v>0</v>
      </c>
      <c r="L50" s="868">
        <v>0</v>
      </c>
      <c r="M50" s="831"/>
    </row>
    <row r="51" spans="1:13" ht="25.5">
      <c r="A51" s="807" t="s">
        <v>906</v>
      </c>
      <c r="B51" s="689" t="s">
        <v>1366</v>
      </c>
      <c r="C51" s="807" t="s">
        <v>1421</v>
      </c>
      <c r="D51" s="812" t="s">
        <v>1424</v>
      </c>
      <c r="E51" s="808">
        <v>2011</v>
      </c>
      <c r="F51" s="808" t="s">
        <v>300</v>
      </c>
      <c r="G51" s="809" t="s">
        <v>1450</v>
      </c>
      <c r="H51" s="810" t="s">
        <v>1371</v>
      </c>
      <c r="I51" s="811" t="s">
        <v>886</v>
      </c>
      <c r="J51" s="737">
        <v>0</v>
      </c>
      <c r="K51" s="736">
        <v>0</v>
      </c>
      <c r="L51" s="868">
        <v>0</v>
      </c>
      <c r="M51" s="831"/>
    </row>
    <row r="52" spans="1:13" ht="25.5">
      <c r="A52" s="807" t="s">
        <v>906</v>
      </c>
      <c r="B52" s="689" t="s">
        <v>1366</v>
      </c>
      <c r="C52" s="807" t="s">
        <v>1421</v>
      </c>
      <c r="D52" s="812" t="s">
        <v>1424</v>
      </c>
      <c r="E52" s="808">
        <v>2011</v>
      </c>
      <c r="F52" s="808" t="s">
        <v>300</v>
      </c>
      <c r="G52" s="809" t="s">
        <v>1450</v>
      </c>
      <c r="H52" s="810" t="s">
        <v>1372</v>
      </c>
      <c r="I52" s="811" t="s">
        <v>886</v>
      </c>
      <c r="J52" s="737">
        <v>0</v>
      </c>
      <c r="K52" s="736">
        <v>0</v>
      </c>
      <c r="L52" s="868">
        <v>0</v>
      </c>
      <c r="M52" s="831"/>
    </row>
    <row r="53" spans="1:13" ht="25.5">
      <c r="A53" s="807" t="s">
        <v>906</v>
      </c>
      <c r="B53" s="689" t="s">
        <v>1366</v>
      </c>
      <c r="C53" s="807" t="s">
        <v>1421</v>
      </c>
      <c r="D53" s="812" t="s">
        <v>1424</v>
      </c>
      <c r="E53" s="808">
        <v>2011</v>
      </c>
      <c r="F53" s="808" t="s">
        <v>300</v>
      </c>
      <c r="G53" s="809" t="s">
        <v>1451</v>
      </c>
      <c r="H53" s="810" t="s">
        <v>1368</v>
      </c>
      <c r="I53" s="811" t="s">
        <v>886</v>
      </c>
      <c r="J53" s="737">
        <v>0</v>
      </c>
      <c r="K53" s="736">
        <v>0</v>
      </c>
      <c r="L53" s="868">
        <v>0</v>
      </c>
      <c r="M53" s="831"/>
    </row>
    <row r="54" spans="1:13" ht="25.5">
      <c r="A54" s="807" t="s">
        <v>906</v>
      </c>
      <c r="B54" s="689" t="s">
        <v>1366</v>
      </c>
      <c r="C54" s="807" t="s">
        <v>1421</v>
      </c>
      <c r="D54" s="812" t="s">
        <v>1424</v>
      </c>
      <c r="E54" s="808">
        <v>2011</v>
      </c>
      <c r="F54" s="808" t="s">
        <v>300</v>
      </c>
      <c r="G54" s="809" t="s">
        <v>1451</v>
      </c>
      <c r="H54" s="810" t="s">
        <v>1367</v>
      </c>
      <c r="I54" s="811" t="s">
        <v>886</v>
      </c>
      <c r="J54" s="737">
        <v>0.01</v>
      </c>
      <c r="K54" s="736">
        <v>0</v>
      </c>
      <c r="L54" s="868">
        <v>0</v>
      </c>
      <c r="M54" s="831"/>
    </row>
    <row r="55" spans="1:13" ht="25.5">
      <c r="A55" s="807" t="s">
        <v>906</v>
      </c>
      <c r="B55" s="689" t="s">
        <v>1366</v>
      </c>
      <c r="C55" s="807" t="s">
        <v>1421</v>
      </c>
      <c r="D55" s="812" t="s">
        <v>1424</v>
      </c>
      <c r="E55" s="808">
        <v>2011</v>
      </c>
      <c r="F55" s="808" t="s">
        <v>300</v>
      </c>
      <c r="G55" s="809" t="s">
        <v>1451</v>
      </c>
      <c r="H55" s="810" t="s">
        <v>1370</v>
      </c>
      <c r="I55" s="811" t="s">
        <v>886</v>
      </c>
      <c r="J55" s="737">
        <v>0</v>
      </c>
      <c r="K55" s="736">
        <v>0</v>
      </c>
      <c r="L55" s="868">
        <v>0</v>
      </c>
      <c r="M55" s="831"/>
    </row>
    <row r="56" spans="1:13" ht="25.5">
      <c r="A56" s="807" t="s">
        <v>906</v>
      </c>
      <c r="B56" s="689" t="s">
        <v>1366</v>
      </c>
      <c r="C56" s="807" t="s">
        <v>1421</v>
      </c>
      <c r="D56" s="812" t="s">
        <v>1424</v>
      </c>
      <c r="E56" s="808">
        <v>2011</v>
      </c>
      <c r="F56" s="808" t="s">
        <v>300</v>
      </c>
      <c r="G56" s="809" t="s">
        <v>1451</v>
      </c>
      <c r="H56" s="810" t="s">
        <v>1371</v>
      </c>
      <c r="I56" s="811" t="s">
        <v>886</v>
      </c>
      <c r="J56" s="737">
        <v>0</v>
      </c>
      <c r="K56" s="736">
        <v>0</v>
      </c>
      <c r="L56" s="868">
        <v>0</v>
      </c>
      <c r="M56" s="831"/>
    </row>
    <row r="57" spans="1:13" ht="25.5">
      <c r="A57" s="807" t="s">
        <v>906</v>
      </c>
      <c r="B57" s="689" t="s">
        <v>1366</v>
      </c>
      <c r="C57" s="807" t="s">
        <v>1421</v>
      </c>
      <c r="D57" s="812" t="s">
        <v>1424</v>
      </c>
      <c r="E57" s="808">
        <v>2011</v>
      </c>
      <c r="F57" s="808" t="s">
        <v>300</v>
      </c>
      <c r="G57" s="809" t="s">
        <v>1376</v>
      </c>
      <c r="H57" s="810" t="s">
        <v>1368</v>
      </c>
      <c r="I57" s="811" t="s">
        <v>886</v>
      </c>
      <c r="J57" s="737">
        <v>0</v>
      </c>
      <c r="K57" s="736">
        <v>0</v>
      </c>
      <c r="L57" s="868">
        <v>0</v>
      </c>
      <c r="M57" s="831"/>
    </row>
    <row r="58" spans="1:13" ht="25.5">
      <c r="A58" s="807" t="s">
        <v>906</v>
      </c>
      <c r="B58" s="689" t="s">
        <v>1366</v>
      </c>
      <c r="C58" s="807" t="s">
        <v>1421</v>
      </c>
      <c r="D58" s="812" t="s">
        <v>1424</v>
      </c>
      <c r="E58" s="808">
        <v>2011</v>
      </c>
      <c r="F58" s="808" t="s">
        <v>300</v>
      </c>
      <c r="G58" s="809" t="s">
        <v>1376</v>
      </c>
      <c r="H58" s="810" t="s">
        <v>1367</v>
      </c>
      <c r="I58" s="811" t="s">
        <v>886</v>
      </c>
      <c r="J58" s="737">
        <v>0</v>
      </c>
      <c r="K58" s="736">
        <v>0</v>
      </c>
      <c r="L58" s="868">
        <v>0</v>
      </c>
      <c r="M58" s="831"/>
    </row>
    <row r="59" spans="1:13" ht="25.5">
      <c r="A59" s="807" t="s">
        <v>906</v>
      </c>
      <c r="B59" s="689" t="s">
        <v>1366</v>
      </c>
      <c r="C59" s="807" t="s">
        <v>1421</v>
      </c>
      <c r="D59" s="812" t="s">
        <v>1424</v>
      </c>
      <c r="E59" s="808">
        <v>2011</v>
      </c>
      <c r="F59" s="808" t="s">
        <v>300</v>
      </c>
      <c r="G59" s="809" t="s">
        <v>1376</v>
      </c>
      <c r="H59" s="810" t="s">
        <v>1370</v>
      </c>
      <c r="I59" s="811" t="s">
        <v>886</v>
      </c>
      <c r="J59" s="737">
        <v>0</v>
      </c>
      <c r="K59" s="736">
        <v>0</v>
      </c>
      <c r="L59" s="868">
        <v>0</v>
      </c>
      <c r="M59" s="831"/>
    </row>
    <row r="60" spans="1:13" ht="25.5">
      <c r="A60" s="807" t="s">
        <v>906</v>
      </c>
      <c r="B60" s="689" t="s">
        <v>1366</v>
      </c>
      <c r="C60" s="807" t="s">
        <v>1421</v>
      </c>
      <c r="D60" s="812" t="s">
        <v>1424</v>
      </c>
      <c r="E60" s="808">
        <v>2011</v>
      </c>
      <c r="F60" s="808" t="s">
        <v>300</v>
      </c>
      <c r="G60" s="809" t="s">
        <v>1376</v>
      </c>
      <c r="H60" s="810" t="s">
        <v>1371</v>
      </c>
      <c r="I60" s="811" t="s">
        <v>886</v>
      </c>
      <c r="J60" s="737">
        <v>0</v>
      </c>
      <c r="K60" s="736">
        <v>0</v>
      </c>
      <c r="L60" s="868">
        <v>0</v>
      </c>
      <c r="M60" s="831"/>
    </row>
    <row r="61" spans="1:13" ht="25.5">
      <c r="A61" s="807" t="s">
        <v>906</v>
      </c>
      <c r="B61" s="689" t="s">
        <v>1366</v>
      </c>
      <c r="C61" s="807" t="s">
        <v>1421</v>
      </c>
      <c r="D61" s="812" t="s">
        <v>1424</v>
      </c>
      <c r="E61" s="808">
        <v>2011</v>
      </c>
      <c r="F61" s="808" t="s">
        <v>300</v>
      </c>
      <c r="G61" s="809" t="s">
        <v>1376</v>
      </c>
      <c r="H61" s="810" t="s">
        <v>1372</v>
      </c>
      <c r="I61" s="811" t="s">
        <v>886</v>
      </c>
      <c r="J61" s="737">
        <v>0</v>
      </c>
      <c r="K61" s="736">
        <v>0</v>
      </c>
      <c r="L61" s="868">
        <v>0</v>
      </c>
      <c r="M61" s="831"/>
    </row>
    <row r="62" spans="1:13" ht="25.5">
      <c r="A62" s="807" t="s">
        <v>906</v>
      </c>
      <c r="B62" s="689" t="s">
        <v>1366</v>
      </c>
      <c r="C62" s="807" t="s">
        <v>1421</v>
      </c>
      <c r="D62" s="812" t="s">
        <v>1424</v>
      </c>
      <c r="E62" s="808">
        <v>2011</v>
      </c>
      <c r="F62" s="808" t="s">
        <v>300</v>
      </c>
      <c r="G62" s="809" t="s">
        <v>1377</v>
      </c>
      <c r="H62" s="810" t="s">
        <v>1368</v>
      </c>
      <c r="I62" s="811" t="s">
        <v>886</v>
      </c>
      <c r="J62" s="737">
        <v>0</v>
      </c>
      <c r="K62" s="736">
        <v>0</v>
      </c>
      <c r="L62" s="868">
        <v>0</v>
      </c>
      <c r="M62" s="831"/>
    </row>
    <row r="63" spans="1:13" ht="25.5">
      <c r="A63" s="807" t="s">
        <v>906</v>
      </c>
      <c r="B63" s="689" t="s">
        <v>1366</v>
      </c>
      <c r="C63" s="807" t="s">
        <v>1421</v>
      </c>
      <c r="D63" s="812" t="s">
        <v>1424</v>
      </c>
      <c r="E63" s="808">
        <v>2011</v>
      </c>
      <c r="F63" s="808" t="s">
        <v>300</v>
      </c>
      <c r="G63" s="809" t="s">
        <v>1377</v>
      </c>
      <c r="H63" s="810" t="s">
        <v>1367</v>
      </c>
      <c r="I63" s="811" t="s">
        <v>886</v>
      </c>
      <c r="J63" s="737">
        <v>0</v>
      </c>
      <c r="K63" s="736">
        <v>0</v>
      </c>
      <c r="L63" s="868">
        <v>0</v>
      </c>
      <c r="M63" s="831"/>
    </row>
    <row r="64" spans="1:13" ht="25.5">
      <c r="A64" s="807" t="s">
        <v>906</v>
      </c>
      <c r="B64" s="689" t="s">
        <v>1366</v>
      </c>
      <c r="C64" s="807" t="s">
        <v>1421</v>
      </c>
      <c r="D64" s="812" t="s">
        <v>1424</v>
      </c>
      <c r="E64" s="808">
        <v>2011</v>
      </c>
      <c r="F64" s="808" t="s">
        <v>300</v>
      </c>
      <c r="G64" s="809" t="s">
        <v>1377</v>
      </c>
      <c r="H64" s="810" t="s">
        <v>1370</v>
      </c>
      <c r="I64" s="811" t="s">
        <v>886</v>
      </c>
      <c r="J64" s="737">
        <v>0</v>
      </c>
      <c r="K64" s="736">
        <v>0</v>
      </c>
      <c r="L64" s="868">
        <v>0</v>
      </c>
      <c r="M64" s="831"/>
    </row>
    <row r="65" spans="1:13" ht="25.5">
      <c r="A65" s="807" t="s">
        <v>906</v>
      </c>
      <c r="B65" s="689" t="s">
        <v>1366</v>
      </c>
      <c r="C65" s="807" t="s">
        <v>1421</v>
      </c>
      <c r="D65" s="812" t="s">
        <v>1424</v>
      </c>
      <c r="E65" s="808">
        <v>2011</v>
      </c>
      <c r="F65" s="808" t="s">
        <v>300</v>
      </c>
      <c r="G65" s="809" t="s">
        <v>1377</v>
      </c>
      <c r="H65" s="810" t="s">
        <v>1371</v>
      </c>
      <c r="I65" s="811" t="s">
        <v>886</v>
      </c>
      <c r="J65" s="737">
        <v>0</v>
      </c>
      <c r="K65" s="736">
        <v>0</v>
      </c>
      <c r="L65" s="868">
        <v>0</v>
      </c>
      <c r="M65" s="831"/>
    </row>
    <row r="66" spans="1:13" ht="25.5">
      <c r="A66" s="807" t="s">
        <v>906</v>
      </c>
      <c r="B66" s="689" t="s">
        <v>1366</v>
      </c>
      <c r="C66" s="807" t="s">
        <v>1421</v>
      </c>
      <c r="D66" s="812" t="s">
        <v>1424</v>
      </c>
      <c r="E66" s="808">
        <v>2011</v>
      </c>
      <c r="F66" s="808" t="s">
        <v>300</v>
      </c>
      <c r="G66" s="809" t="s">
        <v>1378</v>
      </c>
      <c r="H66" s="810" t="s">
        <v>1368</v>
      </c>
      <c r="I66" s="811" t="s">
        <v>886</v>
      </c>
      <c r="J66" s="737">
        <v>0</v>
      </c>
      <c r="K66" s="736">
        <v>0</v>
      </c>
      <c r="L66" s="868">
        <v>0</v>
      </c>
      <c r="M66" s="831"/>
    </row>
    <row r="67" spans="1:13" ht="25.5">
      <c r="A67" s="807" t="s">
        <v>906</v>
      </c>
      <c r="B67" s="689" t="s">
        <v>1366</v>
      </c>
      <c r="C67" s="807" t="s">
        <v>1421</v>
      </c>
      <c r="D67" s="812" t="s">
        <v>1424</v>
      </c>
      <c r="E67" s="808">
        <v>2011</v>
      </c>
      <c r="F67" s="808" t="s">
        <v>300</v>
      </c>
      <c r="G67" s="809" t="s">
        <v>1378</v>
      </c>
      <c r="H67" s="810" t="s">
        <v>1367</v>
      </c>
      <c r="I67" s="811" t="s">
        <v>886</v>
      </c>
      <c r="J67" s="737">
        <v>0</v>
      </c>
      <c r="K67" s="736">
        <v>0</v>
      </c>
      <c r="L67" s="868">
        <v>0</v>
      </c>
      <c r="M67" s="831"/>
    </row>
    <row r="68" spans="1:13" ht="25.5">
      <c r="A68" s="807" t="s">
        <v>906</v>
      </c>
      <c r="B68" s="689" t="s">
        <v>1366</v>
      </c>
      <c r="C68" s="807" t="s">
        <v>1421</v>
      </c>
      <c r="D68" s="812" t="s">
        <v>1424</v>
      </c>
      <c r="E68" s="808">
        <v>2011</v>
      </c>
      <c r="F68" s="808" t="s">
        <v>300</v>
      </c>
      <c r="G68" s="809" t="s">
        <v>1378</v>
      </c>
      <c r="H68" s="810" t="s">
        <v>1370</v>
      </c>
      <c r="I68" s="811" t="s">
        <v>886</v>
      </c>
      <c r="J68" s="737">
        <v>0</v>
      </c>
      <c r="K68" s="736">
        <v>0</v>
      </c>
      <c r="L68" s="868">
        <v>0</v>
      </c>
      <c r="M68" s="831"/>
    </row>
    <row r="69" spans="1:13" ht="25.5">
      <c r="A69" s="807" t="s">
        <v>906</v>
      </c>
      <c r="B69" s="689" t="s">
        <v>1366</v>
      </c>
      <c r="C69" s="807" t="s">
        <v>1421</v>
      </c>
      <c r="D69" s="812" t="s">
        <v>1424</v>
      </c>
      <c r="E69" s="808">
        <v>2011</v>
      </c>
      <c r="F69" s="808" t="s">
        <v>300</v>
      </c>
      <c r="G69" s="809" t="s">
        <v>1378</v>
      </c>
      <c r="H69" s="810" t="s">
        <v>1372</v>
      </c>
      <c r="I69" s="811" t="s">
        <v>886</v>
      </c>
      <c r="J69" s="737">
        <v>0</v>
      </c>
      <c r="K69" s="736">
        <v>0</v>
      </c>
      <c r="L69" s="868">
        <v>0</v>
      </c>
      <c r="M69" s="831"/>
    </row>
    <row r="70" spans="1:13" ht="25.5">
      <c r="A70" s="807" t="s">
        <v>906</v>
      </c>
      <c r="B70" s="689" t="s">
        <v>1366</v>
      </c>
      <c r="C70" s="807" t="s">
        <v>1421</v>
      </c>
      <c r="D70" s="812" t="s">
        <v>1424</v>
      </c>
      <c r="E70" s="808">
        <v>2011</v>
      </c>
      <c r="F70" s="808" t="s">
        <v>300</v>
      </c>
      <c r="G70" s="809" t="s">
        <v>1452</v>
      </c>
      <c r="H70" s="810" t="s">
        <v>1368</v>
      </c>
      <c r="I70" s="811" t="s">
        <v>886</v>
      </c>
      <c r="J70" s="737">
        <v>0</v>
      </c>
      <c r="K70" s="736">
        <v>0</v>
      </c>
      <c r="L70" s="868">
        <v>0</v>
      </c>
      <c r="M70" s="831"/>
    </row>
    <row r="71" spans="1:13" ht="25.5">
      <c r="A71" s="807" t="s">
        <v>906</v>
      </c>
      <c r="B71" s="689" t="s">
        <v>1366</v>
      </c>
      <c r="C71" s="807" t="s">
        <v>1421</v>
      </c>
      <c r="D71" s="812" t="s">
        <v>1424</v>
      </c>
      <c r="E71" s="808">
        <v>2011</v>
      </c>
      <c r="F71" s="808" t="s">
        <v>300</v>
      </c>
      <c r="G71" s="809" t="s">
        <v>1452</v>
      </c>
      <c r="H71" s="810" t="s">
        <v>1367</v>
      </c>
      <c r="I71" s="811" t="s">
        <v>886</v>
      </c>
      <c r="J71" s="737">
        <v>0</v>
      </c>
      <c r="K71" s="736">
        <v>0</v>
      </c>
      <c r="L71" s="868">
        <v>0</v>
      </c>
      <c r="M71" s="831"/>
    </row>
    <row r="72" spans="1:13" ht="25.5">
      <c r="A72" s="807" t="s">
        <v>906</v>
      </c>
      <c r="B72" s="689" t="s">
        <v>1366</v>
      </c>
      <c r="C72" s="807" t="s">
        <v>1421</v>
      </c>
      <c r="D72" s="812" t="s">
        <v>1424</v>
      </c>
      <c r="E72" s="808">
        <v>2011</v>
      </c>
      <c r="F72" s="808" t="s">
        <v>300</v>
      </c>
      <c r="G72" s="809" t="s">
        <v>1452</v>
      </c>
      <c r="H72" s="810" t="s">
        <v>1370</v>
      </c>
      <c r="I72" s="811" t="s">
        <v>886</v>
      </c>
      <c r="J72" s="737">
        <v>0</v>
      </c>
      <c r="K72" s="736">
        <v>0</v>
      </c>
      <c r="L72" s="868">
        <v>0</v>
      </c>
      <c r="M72" s="831"/>
    </row>
    <row r="73" spans="1:13" ht="25.5">
      <c r="A73" s="807" t="s">
        <v>906</v>
      </c>
      <c r="B73" s="689" t="s">
        <v>1366</v>
      </c>
      <c r="C73" s="807" t="s">
        <v>1421</v>
      </c>
      <c r="D73" s="812" t="s">
        <v>1424</v>
      </c>
      <c r="E73" s="808">
        <v>2011</v>
      </c>
      <c r="F73" s="808" t="s">
        <v>300</v>
      </c>
      <c r="G73" s="809" t="s">
        <v>1452</v>
      </c>
      <c r="H73" s="810" t="s">
        <v>1371</v>
      </c>
      <c r="I73" s="811" t="s">
        <v>886</v>
      </c>
      <c r="J73" s="737">
        <v>0</v>
      </c>
      <c r="K73" s="736">
        <v>0</v>
      </c>
      <c r="L73" s="868">
        <v>0</v>
      </c>
      <c r="M73" s="831"/>
    </row>
    <row r="74" spans="1:13" ht="38.25">
      <c r="A74" s="807" t="s">
        <v>906</v>
      </c>
      <c r="B74" s="689" t="s">
        <v>1366</v>
      </c>
      <c r="C74" s="807" t="s">
        <v>1421</v>
      </c>
      <c r="D74" s="812" t="s">
        <v>1423</v>
      </c>
      <c r="E74" s="808">
        <v>2011</v>
      </c>
      <c r="F74" s="808" t="s">
        <v>300</v>
      </c>
      <c r="G74" s="809" t="s">
        <v>1449</v>
      </c>
      <c r="H74" s="810" t="s">
        <v>1368</v>
      </c>
      <c r="I74" s="811" t="s">
        <v>886</v>
      </c>
      <c r="J74" s="737">
        <v>0</v>
      </c>
      <c r="K74" s="736">
        <v>0</v>
      </c>
      <c r="L74" s="868">
        <v>0</v>
      </c>
      <c r="M74" s="831"/>
    </row>
    <row r="75" spans="1:13" ht="38.25">
      <c r="A75" s="807" t="s">
        <v>906</v>
      </c>
      <c r="B75" s="689" t="s">
        <v>1366</v>
      </c>
      <c r="C75" s="807" t="s">
        <v>1421</v>
      </c>
      <c r="D75" s="812" t="s">
        <v>1423</v>
      </c>
      <c r="E75" s="808">
        <v>2011</v>
      </c>
      <c r="F75" s="808" t="s">
        <v>300</v>
      </c>
      <c r="G75" s="809" t="s">
        <v>1449</v>
      </c>
      <c r="H75" s="810" t="s">
        <v>1367</v>
      </c>
      <c r="I75" s="811" t="s">
        <v>886</v>
      </c>
      <c r="J75" s="737">
        <v>0</v>
      </c>
      <c r="K75" s="736">
        <v>0</v>
      </c>
      <c r="L75" s="868">
        <v>0</v>
      </c>
      <c r="M75" s="831"/>
    </row>
    <row r="76" spans="1:13" ht="38.25">
      <c r="A76" s="807" t="s">
        <v>906</v>
      </c>
      <c r="B76" s="689" t="s">
        <v>1366</v>
      </c>
      <c r="C76" s="807" t="s">
        <v>1421</v>
      </c>
      <c r="D76" s="812" t="s">
        <v>1423</v>
      </c>
      <c r="E76" s="808">
        <v>2011</v>
      </c>
      <c r="F76" s="808" t="s">
        <v>300</v>
      </c>
      <c r="G76" s="809" t="s">
        <v>1449</v>
      </c>
      <c r="H76" s="810" t="s">
        <v>1370</v>
      </c>
      <c r="I76" s="811" t="s">
        <v>886</v>
      </c>
      <c r="J76" s="737">
        <v>0</v>
      </c>
      <c r="K76" s="736">
        <v>0</v>
      </c>
      <c r="L76" s="868">
        <v>0</v>
      </c>
      <c r="M76" s="831"/>
    </row>
    <row r="77" spans="1:13" ht="38.25">
      <c r="A77" s="807" t="s">
        <v>906</v>
      </c>
      <c r="B77" s="689" t="s">
        <v>1366</v>
      </c>
      <c r="C77" s="807" t="s">
        <v>1421</v>
      </c>
      <c r="D77" s="812" t="s">
        <v>1423</v>
      </c>
      <c r="E77" s="808">
        <v>2011</v>
      </c>
      <c r="F77" s="808" t="s">
        <v>300</v>
      </c>
      <c r="G77" s="809" t="s">
        <v>1449</v>
      </c>
      <c r="H77" s="810" t="s">
        <v>1371</v>
      </c>
      <c r="I77" s="811" t="s">
        <v>886</v>
      </c>
      <c r="J77" s="737">
        <v>0</v>
      </c>
      <c r="K77" s="736">
        <v>0</v>
      </c>
      <c r="L77" s="868">
        <v>0</v>
      </c>
      <c r="M77" s="831"/>
    </row>
    <row r="78" spans="1:13" ht="38.25">
      <c r="A78" s="807" t="s">
        <v>906</v>
      </c>
      <c r="B78" s="689" t="s">
        <v>1366</v>
      </c>
      <c r="C78" s="807" t="s">
        <v>1421</v>
      </c>
      <c r="D78" s="812" t="s">
        <v>1423</v>
      </c>
      <c r="E78" s="808">
        <v>2011</v>
      </c>
      <c r="F78" s="808" t="s">
        <v>300</v>
      </c>
      <c r="G78" s="809" t="s">
        <v>1449</v>
      </c>
      <c r="H78" s="810" t="s">
        <v>1372</v>
      </c>
      <c r="I78" s="811" t="s">
        <v>886</v>
      </c>
      <c r="J78" s="737">
        <v>0</v>
      </c>
      <c r="K78" s="736">
        <v>0</v>
      </c>
      <c r="L78" s="868">
        <v>0</v>
      </c>
      <c r="M78" s="831"/>
    </row>
    <row r="79" spans="1:13" ht="38.25">
      <c r="A79" s="807" t="s">
        <v>906</v>
      </c>
      <c r="B79" s="689" t="s">
        <v>1366</v>
      </c>
      <c r="C79" s="807" t="s">
        <v>1421</v>
      </c>
      <c r="D79" s="812" t="s">
        <v>1423</v>
      </c>
      <c r="E79" s="808">
        <v>2011</v>
      </c>
      <c r="F79" s="808" t="s">
        <v>300</v>
      </c>
      <c r="G79" s="809" t="s">
        <v>1449</v>
      </c>
      <c r="H79" s="810" t="s">
        <v>1373</v>
      </c>
      <c r="I79" s="811" t="s">
        <v>886</v>
      </c>
      <c r="J79" s="737">
        <v>0</v>
      </c>
      <c r="K79" s="736">
        <v>0</v>
      </c>
      <c r="L79" s="868">
        <v>0</v>
      </c>
      <c r="M79" s="831"/>
    </row>
    <row r="80" spans="1:13" ht="25.5">
      <c r="A80" s="807" t="s">
        <v>906</v>
      </c>
      <c r="B80" s="689" t="s">
        <v>1366</v>
      </c>
      <c r="C80" s="807" t="s">
        <v>1421</v>
      </c>
      <c r="D80" s="812" t="s">
        <v>1423</v>
      </c>
      <c r="E80" s="808">
        <v>2011</v>
      </c>
      <c r="F80" s="808" t="s">
        <v>300</v>
      </c>
      <c r="G80" s="809" t="s">
        <v>1375</v>
      </c>
      <c r="H80" s="810" t="s">
        <v>1368</v>
      </c>
      <c r="I80" s="811" t="s">
        <v>886</v>
      </c>
      <c r="J80" s="737">
        <v>0</v>
      </c>
      <c r="K80" s="736">
        <v>0</v>
      </c>
      <c r="L80" s="868">
        <v>0</v>
      </c>
      <c r="M80" s="831"/>
    </row>
    <row r="81" spans="1:13" ht="25.5">
      <c r="A81" s="807" t="s">
        <v>906</v>
      </c>
      <c r="B81" s="689" t="s">
        <v>1366</v>
      </c>
      <c r="C81" s="807" t="s">
        <v>1421</v>
      </c>
      <c r="D81" s="812" t="s">
        <v>1423</v>
      </c>
      <c r="E81" s="808">
        <v>2011</v>
      </c>
      <c r="F81" s="808" t="s">
        <v>300</v>
      </c>
      <c r="G81" s="809" t="s">
        <v>1375</v>
      </c>
      <c r="H81" s="810" t="s">
        <v>1367</v>
      </c>
      <c r="I81" s="811" t="s">
        <v>886</v>
      </c>
      <c r="J81" s="737">
        <v>0</v>
      </c>
      <c r="K81" s="736">
        <v>0</v>
      </c>
      <c r="L81" s="868">
        <v>0</v>
      </c>
      <c r="M81" s="831"/>
    </row>
    <row r="82" spans="1:13" ht="25.5">
      <c r="A82" s="807" t="s">
        <v>906</v>
      </c>
      <c r="B82" s="689" t="s">
        <v>1366</v>
      </c>
      <c r="C82" s="807" t="s">
        <v>1421</v>
      </c>
      <c r="D82" s="812" t="s">
        <v>1423</v>
      </c>
      <c r="E82" s="808">
        <v>2011</v>
      </c>
      <c r="F82" s="808" t="s">
        <v>300</v>
      </c>
      <c r="G82" s="809" t="s">
        <v>1375</v>
      </c>
      <c r="H82" s="810" t="s">
        <v>1370</v>
      </c>
      <c r="I82" s="811" t="s">
        <v>886</v>
      </c>
      <c r="J82" s="737">
        <v>0</v>
      </c>
      <c r="K82" s="736">
        <v>0</v>
      </c>
      <c r="L82" s="868">
        <v>0</v>
      </c>
      <c r="M82" s="831"/>
    </row>
    <row r="83" spans="1:13" ht="25.5">
      <c r="A83" s="807" t="s">
        <v>906</v>
      </c>
      <c r="B83" s="689" t="s">
        <v>1366</v>
      </c>
      <c r="C83" s="807" t="s">
        <v>1421</v>
      </c>
      <c r="D83" s="812" t="s">
        <v>1423</v>
      </c>
      <c r="E83" s="808">
        <v>2011</v>
      </c>
      <c r="F83" s="808" t="s">
        <v>300</v>
      </c>
      <c r="G83" s="809" t="s">
        <v>1450</v>
      </c>
      <c r="H83" s="810" t="s">
        <v>1368</v>
      </c>
      <c r="I83" s="811" t="s">
        <v>886</v>
      </c>
      <c r="J83" s="737">
        <v>0</v>
      </c>
      <c r="K83" s="736">
        <v>0</v>
      </c>
      <c r="L83" s="868">
        <v>0</v>
      </c>
      <c r="M83" s="831"/>
    </row>
    <row r="84" spans="1:13" ht="25.5">
      <c r="A84" s="807" t="s">
        <v>906</v>
      </c>
      <c r="B84" s="689" t="s">
        <v>1366</v>
      </c>
      <c r="C84" s="807" t="s">
        <v>1421</v>
      </c>
      <c r="D84" s="812" t="s">
        <v>1423</v>
      </c>
      <c r="E84" s="808">
        <v>2011</v>
      </c>
      <c r="F84" s="808" t="s">
        <v>300</v>
      </c>
      <c r="G84" s="809" t="s">
        <v>1450</v>
      </c>
      <c r="H84" s="810" t="s">
        <v>1367</v>
      </c>
      <c r="I84" s="811" t="s">
        <v>886</v>
      </c>
      <c r="J84" s="737">
        <v>0.03</v>
      </c>
      <c r="K84" s="736">
        <v>0.02</v>
      </c>
      <c r="L84" s="868">
        <v>0</v>
      </c>
      <c r="M84" s="831"/>
    </row>
    <row r="85" spans="1:13" ht="25.5">
      <c r="A85" s="807" t="s">
        <v>906</v>
      </c>
      <c r="B85" s="689" t="s">
        <v>1366</v>
      </c>
      <c r="C85" s="807" t="s">
        <v>1421</v>
      </c>
      <c r="D85" s="812" t="s">
        <v>1423</v>
      </c>
      <c r="E85" s="808">
        <v>2011</v>
      </c>
      <c r="F85" s="808" t="s">
        <v>300</v>
      </c>
      <c r="G85" s="809" t="s">
        <v>1450</v>
      </c>
      <c r="H85" s="810" t="s">
        <v>1370</v>
      </c>
      <c r="I85" s="811" t="s">
        <v>886</v>
      </c>
      <c r="J85" s="737">
        <v>0</v>
      </c>
      <c r="K85" s="736">
        <v>0</v>
      </c>
      <c r="L85" s="868">
        <v>0</v>
      </c>
      <c r="M85" s="831"/>
    </row>
    <row r="86" spans="1:13" ht="25.5">
      <c r="A86" s="807" t="s">
        <v>906</v>
      </c>
      <c r="B86" s="689" t="s">
        <v>1366</v>
      </c>
      <c r="C86" s="807" t="s">
        <v>1421</v>
      </c>
      <c r="D86" s="812" t="s">
        <v>1423</v>
      </c>
      <c r="E86" s="808">
        <v>2011</v>
      </c>
      <c r="F86" s="808" t="s">
        <v>300</v>
      </c>
      <c r="G86" s="809" t="s">
        <v>1450</v>
      </c>
      <c r="H86" s="810" t="s">
        <v>1371</v>
      </c>
      <c r="I86" s="811" t="s">
        <v>886</v>
      </c>
      <c r="J86" s="737">
        <v>0</v>
      </c>
      <c r="K86" s="736">
        <v>0</v>
      </c>
      <c r="L86" s="868">
        <v>0</v>
      </c>
      <c r="M86" s="831"/>
    </row>
    <row r="87" spans="1:13" ht="25.5">
      <c r="A87" s="807" t="s">
        <v>906</v>
      </c>
      <c r="B87" s="689" t="s">
        <v>1366</v>
      </c>
      <c r="C87" s="807" t="s">
        <v>1421</v>
      </c>
      <c r="D87" s="812" t="s">
        <v>1423</v>
      </c>
      <c r="E87" s="808">
        <v>2011</v>
      </c>
      <c r="F87" s="808" t="s">
        <v>300</v>
      </c>
      <c r="G87" s="809" t="s">
        <v>1450</v>
      </c>
      <c r="H87" s="810" t="s">
        <v>1372</v>
      </c>
      <c r="I87" s="811" t="s">
        <v>886</v>
      </c>
      <c r="J87" s="737">
        <v>0</v>
      </c>
      <c r="K87" s="736">
        <v>0</v>
      </c>
      <c r="L87" s="868">
        <v>0</v>
      </c>
      <c r="M87" s="831"/>
    </row>
    <row r="88" spans="1:13" ht="25.5">
      <c r="A88" s="807" t="s">
        <v>906</v>
      </c>
      <c r="B88" s="689" t="s">
        <v>1366</v>
      </c>
      <c r="C88" s="807" t="s">
        <v>1421</v>
      </c>
      <c r="D88" s="812" t="s">
        <v>1423</v>
      </c>
      <c r="E88" s="808">
        <v>2011</v>
      </c>
      <c r="F88" s="808" t="s">
        <v>300</v>
      </c>
      <c r="G88" s="809" t="s">
        <v>1451</v>
      </c>
      <c r="H88" s="810" t="s">
        <v>1368</v>
      </c>
      <c r="I88" s="811" t="s">
        <v>886</v>
      </c>
      <c r="J88" s="737">
        <v>0</v>
      </c>
      <c r="K88" s="736">
        <v>0</v>
      </c>
      <c r="L88" s="868">
        <v>0</v>
      </c>
      <c r="M88" s="831"/>
    </row>
    <row r="89" spans="1:13" ht="25.5">
      <c r="A89" s="807" t="s">
        <v>906</v>
      </c>
      <c r="B89" s="689" t="s">
        <v>1366</v>
      </c>
      <c r="C89" s="807" t="s">
        <v>1421</v>
      </c>
      <c r="D89" s="812" t="s">
        <v>1423</v>
      </c>
      <c r="E89" s="808">
        <v>2011</v>
      </c>
      <c r="F89" s="808" t="s">
        <v>300</v>
      </c>
      <c r="G89" s="809" t="s">
        <v>1451</v>
      </c>
      <c r="H89" s="810" t="s">
        <v>1367</v>
      </c>
      <c r="I89" s="811" t="s">
        <v>886</v>
      </c>
      <c r="J89" s="737">
        <v>0.01</v>
      </c>
      <c r="K89" s="736">
        <v>0</v>
      </c>
      <c r="L89" s="868">
        <v>0</v>
      </c>
      <c r="M89" s="831"/>
    </row>
    <row r="90" spans="1:13" ht="25.5">
      <c r="A90" s="807" t="s">
        <v>906</v>
      </c>
      <c r="B90" s="689" t="s">
        <v>1366</v>
      </c>
      <c r="C90" s="807" t="s">
        <v>1421</v>
      </c>
      <c r="D90" s="812" t="s">
        <v>1423</v>
      </c>
      <c r="E90" s="808">
        <v>2011</v>
      </c>
      <c r="F90" s="808" t="s">
        <v>300</v>
      </c>
      <c r="G90" s="809" t="s">
        <v>1451</v>
      </c>
      <c r="H90" s="810" t="s">
        <v>1370</v>
      </c>
      <c r="I90" s="811" t="s">
        <v>886</v>
      </c>
      <c r="J90" s="737">
        <v>0</v>
      </c>
      <c r="K90" s="736">
        <v>0</v>
      </c>
      <c r="L90" s="868">
        <v>0</v>
      </c>
      <c r="M90" s="831"/>
    </row>
    <row r="91" spans="1:13" ht="25.5">
      <c r="A91" s="807" t="s">
        <v>906</v>
      </c>
      <c r="B91" s="689" t="s">
        <v>1366</v>
      </c>
      <c r="C91" s="807" t="s">
        <v>1421</v>
      </c>
      <c r="D91" s="812" t="s">
        <v>1423</v>
      </c>
      <c r="E91" s="808">
        <v>2011</v>
      </c>
      <c r="F91" s="808" t="s">
        <v>300</v>
      </c>
      <c r="G91" s="809" t="s">
        <v>1451</v>
      </c>
      <c r="H91" s="810" t="s">
        <v>1371</v>
      </c>
      <c r="I91" s="811" t="s">
        <v>886</v>
      </c>
      <c r="J91" s="737">
        <v>0</v>
      </c>
      <c r="K91" s="736">
        <v>0</v>
      </c>
      <c r="L91" s="868">
        <v>0</v>
      </c>
      <c r="M91" s="831"/>
    </row>
    <row r="92" spans="1:13" ht="25.5">
      <c r="A92" s="807" t="s">
        <v>906</v>
      </c>
      <c r="B92" s="689" t="s">
        <v>1366</v>
      </c>
      <c r="C92" s="807" t="s">
        <v>1421</v>
      </c>
      <c r="D92" s="812" t="s">
        <v>1423</v>
      </c>
      <c r="E92" s="808">
        <v>2011</v>
      </c>
      <c r="F92" s="808" t="s">
        <v>300</v>
      </c>
      <c r="G92" s="809" t="s">
        <v>1376</v>
      </c>
      <c r="H92" s="810" t="s">
        <v>1368</v>
      </c>
      <c r="I92" s="811" t="s">
        <v>886</v>
      </c>
      <c r="J92" s="737">
        <v>0</v>
      </c>
      <c r="K92" s="736">
        <v>0</v>
      </c>
      <c r="L92" s="868">
        <v>0</v>
      </c>
      <c r="M92" s="831"/>
    </row>
    <row r="93" spans="1:13" ht="25.5">
      <c r="A93" s="807" t="s">
        <v>906</v>
      </c>
      <c r="B93" s="689" t="s">
        <v>1366</v>
      </c>
      <c r="C93" s="807" t="s">
        <v>1421</v>
      </c>
      <c r="D93" s="812" t="s">
        <v>1423</v>
      </c>
      <c r="E93" s="808">
        <v>2011</v>
      </c>
      <c r="F93" s="808" t="s">
        <v>300</v>
      </c>
      <c r="G93" s="809" t="s">
        <v>1376</v>
      </c>
      <c r="H93" s="810" t="s">
        <v>1367</v>
      </c>
      <c r="I93" s="811" t="s">
        <v>886</v>
      </c>
      <c r="J93" s="737">
        <v>0</v>
      </c>
      <c r="K93" s="736">
        <v>0</v>
      </c>
      <c r="L93" s="868">
        <v>0</v>
      </c>
      <c r="M93" s="831"/>
    </row>
    <row r="94" spans="1:13" ht="25.5">
      <c r="A94" s="807" t="s">
        <v>906</v>
      </c>
      <c r="B94" s="689" t="s">
        <v>1366</v>
      </c>
      <c r="C94" s="807" t="s">
        <v>1421</v>
      </c>
      <c r="D94" s="812" t="s">
        <v>1423</v>
      </c>
      <c r="E94" s="808">
        <v>2011</v>
      </c>
      <c r="F94" s="808" t="s">
        <v>300</v>
      </c>
      <c r="G94" s="809" t="s">
        <v>1376</v>
      </c>
      <c r="H94" s="810" t="s">
        <v>1370</v>
      </c>
      <c r="I94" s="811" t="s">
        <v>886</v>
      </c>
      <c r="J94" s="737">
        <v>0</v>
      </c>
      <c r="K94" s="736">
        <v>0</v>
      </c>
      <c r="L94" s="868">
        <v>0</v>
      </c>
      <c r="M94" s="831"/>
    </row>
    <row r="95" spans="1:13" ht="25.5">
      <c r="A95" s="807" t="s">
        <v>906</v>
      </c>
      <c r="B95" s="689" t="s">
        <v>1366</v>
      </c>
      <c r="C95" s="807" t="s">
        <v>1421</v>
      </c>
      <c r="D95" s="812" t="s">
        <v>1423</v>
      </c>
      <c r="E95" s="808">
        <v>2011</v>
      </c>
      <c r="F95" s="808" t="s">
        <v>300</v>
      </c>
      <c r="G95" s="809" t="s">
        <v>1376</v>
      </c>
      <c r="H95" s="810" t="s">
        <v>1371</v>
      </c>
      <c r="I95" s="811" t="s">
        <v>886</v>
      </c>
      <c r="J95" s="737">
        <v>0</v>
      </c>
      <c r="K95" s="736">
        <v>0</v>
      </c>
      <c r="L95" s="868">
        <v>0</v>
      </c>
      <c r="M95" s="831"/>
    </row>
    <row r="96" spans="1:13" ht="25.5">
      <c r="A96" s="807" t="s">
        <v>906</v>
      </c>
      <c r="B96" s="689" t="s">
        <v>1366</v>
      </c>
      <c r="C96" s="807" t="s">
        <v>1421</v>
      </c>
      <c r="D96" s="812" t="s">
        <v>1423</v>
      </c>
      <c r="E96" s="808">
        <v>2011</v>
      </c>
      <c r="F96" s="808" t="s">
        <v>300</v>
      </c>
      <c r="G96" s="809" t="s">
        <v>1376</v>
      </c>
      <c r="H96" s="810" t="s">
        <v>1372</v>
      </c>
      <c r="I96" s="811" t="s">
        <v>886</v>
      </c>
      <c r="J96" s="737">
        <v>0</v>
      </c>
      <c r="K96" s="736">
        <v>0</v>
      </c>
      <c r="L96" s="868">
        <v>0</v>
      </c>
      <c r="M96" s="831"/>
    </row>
    <row r="97" spans="1:13" ht="25.5">
      <c r="A97" s="807" t="s">
        <v>906</v>
      </c>
      <c r="B97" s="689" t="s">
        <v>1366</v>
      </c>
      <c r="C97" s="807" t="s">
        <v>1421</v>
      </c>
      <c r="D97" s="812" t="s">
        <v>1423</v>
      </c>
      <c r="E97" s="808">
        <v>2011</v>
      </c>
      <c r="F97" s="808" t="s">
        <v>300</v>
      </c>
      <c r="G97" s="809" t="s">
        <v>1377</v>
      </c>
      <c r="H97" s="810" t="s">
        <v>1368</v>
      </c>
      <c r="I97" s="811" t="s">
        <v>886</v>
      </c>
      <c r="J97" s="737">
        <v>0</v>
      </c>
      <c r="K97" s="736">
        <v>0</v>
      </c>
      <c r="L97" s="868">
        <v>0</v>
      </c>
      <c r="M97" s="831"/>
    </row>
    <row r="98" spans="1:13" ht="25.5">
      <c r="A98" s="807" t="s">
        <v>906</v>
      </c>
      <c r="B98" s="689" t="s">
        <v>1366</v>
      </c>
      <c r="C98" s="807" t="s">
        <v>1421</v>
      </c>
      <c r="D98" s="812" t="s">
        <v>1423</v>
      </c>
      <c r="E98" s="808">
        <v>2011</v>
      </c>
      <c r="F98" s="808" t="s">
        <v>300</v>
      </c>
      <c r="G98" s="809" t="s">
        <v>1377</v>
      </c>
      <c r="H98" s="810" t="s">
        <v>1367</v>
      </c>
      <c r="I98" s="811" t="s">
        <v>886</v>
      </c>
      <c r="J98" s="737">
        <v>0</v>
      </c>
      <c r="K98" s="736">
        <v>0</v>
      </c>
      <c r="L98" s="868">
        <v>0</v>
      </c>
      <c r="M98" s="831"/>
    </row>
    <row r="99" spans="1:13" ht="25.5">
      <c r="A99" s="807" t="s">
        <v>906</v>
      </c>
      <c r="B99" s="689" t="s">
        <v>1366</v>
      </c>
      <c r="C99" s="807" t="s">
        <v>1421</v>
      </c>
      <c r="D99" s="812" t="s">
        <v>1423</v>
      </c>
      <c r="E99" s="808">
        <v>2011</v>
      </c>
      <c r="F99" s="808" t="s">
        <v>300</v>
      </c>
      <c r="G99" s="809" t="s">
        <v>1377</v>
      </c>
      <c r="H99" s="810" t="s">
        <v>1370</v>
      </c>
      <c r="I99" s="811" t="s">
        <v>886</v>
      </c>
      <c r="J99" s="737">
        <v>0</v>
      </c>
      <c r="K99" s="736">
        <v>0</v>
      </c>
      <c r="L99" s="868">
        <v>0</v>
      </c>
      <c r="M99" s="831"/>
    </row>
    <row r="100" spans="1:13" ht="25.5">
      <c r="A100" s="807" t="s">
        <v>906</v>
      </c>
      <c r="B100" s="689" t="s">
        <v>1366</v>
      </c>
      <c r="C100" s="807" t="s">
        <v>1421</v>
      </c>
      <c r="D100" s="812" t="s">
        <v>1423</v>
      </c>
      <c r="E100" s="808">
        <v>2011</v>
      </c>
      <c r="F100" s="808" t="s">
        <v>300</v>
      </c>
      <c r="G100" s="809" t="s">
        <v>1377</v>
      </c>
      <c r="H100" s="810" t="s">
        <v>1371</v>
      </c>
      <c r="I100" s="811" t="s">
        <v>886</v>
      </c>
      <c r="J100" s="737">
        <v>0</v>
      </c>
      <c r="K100" s="736">
        <v>0</v>
      </c>
      <c r="L100" s="868">
        <v>0</v>
      </c>
      <c r="M100" s="831"/>
    </row>
    <row r="101" spans="1:13" ht="25.5">
      <c r="A101" s="807" t="s">
        <v>906</v>
      </c>
      <c r="B101" s="689" t="s">
        <v>1366</v>
      </c>
      <c r="C101" s="807" t="s">
        <v>1421</v>
      </c>
      <c r="D101" s="812" t="s">
        <v>1423</v>
      </c>
      <c r="E101" s="808">
        <v>2011</v>
      </c>
      <c r="F101" s="808" t="s">
        <v>300</v>
      </c>
      <c r="G101" s="809" t="s">
        <v>1378</v>
      </c>
      <c r="H101" s="810" t="s">
        <v>1368</v>
      </c>
      <c r="I101" s="811" t="s">
        <v>886</v>
      </c>
      <c r="J101" s="737">
        <v>0</v>
      </c>
      <c r="K101" s="736">
        <v>0</v>
      </c>
      <c r="L101" s="868">
        <v>0</v>
      </c>
      <c r="M101" s="831"/>
    </row>
    <row r="102" spans="1:13" ht="25.5">
      <c r="A102" s="807" t="s">
        <v>906</v>
      </c>
      <c r="B102" s="689" t="s">
        <v>1366</v>
      </c>
      <c r="C102" s="807" t="s">
        <v>1421</v>
      </c>
      <c r="D102" s="812" t="s">
        <v>1423</v>
      </c>
      <c r="E102" s="808">
        <v>2011</v>
      </c>
      <c r="F102" s="808" t="s">
        <v>300</v>
      </c>
      <c r="G102" s="809" t="s">
        <v>1378</v>
      </c>
      <c r="H102" s="810" t="s">
        <v>1367</v>
      </c>
      <c r="I102" s="811" t="s">
        <v>886</v>
      </c>
      <c r="J102" s="737">
        <v>0</v>
      </c>
      <c r="K102" s="736">
        <v>0</v>
      </c>
      <c r="L102" s="868">
        <v>0</v>
      </c>
      <c r="M102" s="831"/>
    </row>
    <row r="103" spans="1:13" ht="25.5">
      <c r="A103" s="807" t="s">
        <v>906</v>
      </c>
      <c r="B103" s="689" t="s">
        <v>1366</v>
      </c>
      <c r="C103" s="807" t="s">
        <v>1421</v>
      </c>
      <c r="D103" s="812" t="s">
        <v>1423</v>
      </c>
      <c r="E103" s="808">
        <v>2011</v>
      </c>
      <c r="F103" s="808" t="s">
        <v>300</v>
      </c>
      <c r="G103" s="809" t="s">
        <v>1378</v>
      </c>
      <c r="H103" s="810" t="s">
        <v>1370</v>
      </c>
      <c r="I103" s="811" t="s">
        <v>886</v>
      </c>
      <c r="J103" s="737">
        <v>0</v>
      </c>
      <c r="K103" s="736">
        <v>0</v>
      </c>
      <c r="L103" s="868">
        <v>0</v>
      </c>
      <c r="M103" s="831"/>
    </row>
    <row r="104" spans="1:13" ht="25.5">
      <c r="A104" s="807" t="s">
        <v>906</v>
      </c>
      <c r="B104" s="689" t="s">
        <v>1366</v>
      </c>
      <c r="C104" s="807" t="s">
        <v>1421</v>
      </c>
      <c r="D104" s="812" t="s">
        <v>1423</v>
      </c>
      <c r="E104" s="808">
        <v>2011</v>
      </c>
      <c r="F104" s="808" t="s">
        <v>300</v>
      </c>
      <c r="G104" s="809" t="s">
        <v>1378</v>
      </c>
      <c r="H104" s="810" t="s">
        <v>1372</v>
      </c>
      <c r="I104" s="811" t="s">
        <v>886</v>
      </c>
      <c r="J104" s="737">
        <v>0</v>
      </c>
      <c r="K104" s="736">
        <v>0</v>
      </c>
      <c r="L104" s="868">
        <v>0</v>
      </c>
      <c r="M104" s="831"/>
    </row>
    <row r="105" spans="1:13" ht="25.5">
      <c r="A105" s="807" t="s">
        <v>906</v>
      </c>
      <c r="B105" s="689" t="s">
        <v>1366</v>
      </c>
      <c r="C105" s="807" t="s">
        <v>1421</v>
      </c>
      <c r="D105" s="812" t="s">
        <v>1423</v>
      </c>
      <c r="E105" s="808">
        <v>2011</v>
      </c>
      <c r="F105" s="808" t="s">
        <v>300</v>
      </c>
      <c r="G105" s="809" t="s">
        <v>1452</v>
      </c>
      <c r="H105" s="810" t="s">
        <v>1368</v>
      </c>
      <c r="I105" s="811" t="s">
        <v>886</v>
      </c>
      <c r="J105" s="737">
        <v>0</v>
      </c>
      <c r="K105" s="736">
        <v>0</v>
      </c>
      <c r="L105" s="868">
        <v>0</v>
      </c>
      <c r="M105" s="831"/>
    </row>
    <row r="106" spans="1:13" ht="25.5">
      <c r="A106" s="807" t="s">
        <v>906</v>
      </c>
      <c r="B106" s="689" t="s">
        <v>1366</v>
      </c>
      <c r="C106" s="807" t="s">
        <v>1421</v>
      </c>
      <c r="D106" s="812" t="s">
        <v>1423</v>
      </c>
      <c r="E106" s="808">
        <v>2011</v>
      </c>
      <c r="F106" s="808" t="s">
        <v>300</v>
      </c>
      <c r="G106" s="809" t="s">
        <v>1452</v>
      </c>
      <c r="H106" s="810" t="s">
        <v>1367</v>
      </c>
      <c r="I106" s="811" t="s">
        <v>886</v>
      </c>
      <c r="J106" s="737">
        <v>0</v>
      </c>
      <c r="K106" s="736">
        <v>0</v>
      </c>
      <c r="L106" s="868">
        <v>0</v>
      </c>
      <c r="M106" s="831"/>
    </row>
    <row r="107" spans="1:13" ht="25.5">
      <c r="A107" s="807" t="s">
        <v>906</v>
      </c>
      <c r="B107" s="689" t="s">
        <v>1366</v>
      </c>
      <c r="C107" s="807" t="s">
        <v>1421</v>
      </c>
      <c r="D107" s="812" t="s">
        <v>1423</v>
      </c>
      <c r="E107" s="808">
        <v>2011</v>
      </c>
      <c r="F107" s="808" t="s">
        <v>300</v>
      </c>
      <c r="G107" s="809" t="s">
        <v>1452</v>
      </c>
      <c r="H107" s="810" t="s">
        <v>1370</v>
      </c>
      <c r="I107" s="811" t="s">
        <v>886</v>
      </c>
      <c r="J107" s="737">
        <v>0</v>
      </c>
      <c r="K107" s="736">
        <v>0</v>
      </c>
      <c r="L107" s="868">
        <v>0</v>
      </c>
      <c r="M107" s="831"/>
    </row>
    <row r="108" spans="1:13" ht="25.5">
      <c r="A108" s="807" t="s">
        <v>906</v>
      </c>
      <c r="B108" s="689" t="s">
        <v>1366</v>
      </c>
      <c r="C108" s="807" t="s">
        <v>1421</v>
      </c>
      <c r="D108" s="812" t="s">
        <v>1423</v>
      </c>
      <c r="E108" s="808">
        <v>2011</v>
      </c>
      <c r="F108" s="808" t="s">
        <v>300</v>
      </c>
      <c r="G108" s="809" t="s">
        <v>1452</v>
      </c>
      <c r="H108" s="810" t="s">
        <v>1371</v>
      </c>
      <c r="I108" s="811" t="s">
        <v>886</v>
      </c>
      <c r="J108" s="737">
        <v>0</v>
      </c>
      <c r="K108" s="736">
        <v>0</v>
      </c>
      <c r="L108" s="868">
        <v>0</v>
      </c>
      <c r="M108" s="831"/>
    </row>
    <row r="109" spans="1:13" ht="38.25">
      <c r="A109" s="807" t="s">
        <v>906</v>
      </c>
      <c r="B109" s="689" t="s">
        <v>1366</v>
      </c>
      <c r="C109" s="807" t="s">
        <v>1425</v>
      </c>
      <c r="D109" s="812" t="s">
        <v>1427</v>
      </c>
      <c r="E109" s="808">
        <v>2011</v>
      </c>
      <c r="F109" s="808" t="s">
        <v>300</v>
      </c>
      <c r="G109" s="809" t="s">
        <v>1449</v>
      </c>
      <c r="H109" s="810" t="s">
        <v>1368</v>
      </c>
      <c r="I109" s="811" t="s">
        <v>886</v>
      </c>
      <c r="J109" s="737">
        <v>0.75</v>
      </c>
      <c r="K109" s="736">
        <v>0.75</v>
      </c>
      <c r="L109" s="868">
        <v>0.16</v>
      </c>
      <c r="M109" s="831"/>
    </row>
    <row r="110" spans="1:13" ht="38.25">
      <c r="A110" s="807" t="s">
        <v>906</v>
      </c>
      <c r="B110" s="689" t="s">
        <v>1366</v>
      </c>
      <c r="C110" s="807" t="s">
        <v>1425</v>
      </c>
      <c r="D110" s="812" t="s">
        <v>1427</v>
      </c>
      <c r="E110" s="808">
        <v>2011</v>
      </c>
      <c r="F110" s="808" t="s">
        <v>300</v>
      </c>
      <c r="G110" s="809" t="s">
        <v>1449</v>
      </c>
      <c r="H110" s="810" t="s">
        <v>1367</v>
      </c>
      <c r="I110" s="811" t="s">
        <v>886</v>
      </c>
      <c r="J110" s="737">
        <v>0.64</v>
      </c>
      <c r="K110" s="736">
        <v>0.53</v>
      </c>
      <c r="L110" s="868">
        <v>0.06</v>
      </c>
      <c r="M110" s="831"/>
    </row>
    <row r="111" spans="1:13" ht="38.25">
      <c r="A111" s="807" t="s">
        <v>906</v>
      </c>
      <c r="B111" s="689" t="s">
        <v>1366</v>
      </c>
      <c r="C111" s="807" t="s">
        <v>1425</v>
      </c>
      <c r="D111" s="812" t="s">
        <v>1427</v>
      </c>
      <c r="E111" s="808">
        <v>2011</v>
      </c>
      <c r="F111" s="808" t="s">
        <v>300</v>
      </c>
      <c r="G111" s="809" t="s">
        <v>1449</v>
      </c>
      <c r="H111" s="810" t="s">
        <v>1370</v>
      </c>
      <c r="I111" s="811" t="s">
        <v>886</v>
      </c>
      <c r="J111" s="737">
        <v>0.71</v>
      </c>
      <c r="K111" s="736">
        <v>0.71</v>
      </c>
      <c r="L111" s="868">
        <v>0.23</v>
      </c>
      <c r="M111" s="831"/>
    </row>
    <row r="112" spans="1:13" ht="38.25">
      <c r="A112" s="807" t="s">
        <v>906</v>
      </c>
      <c r="B112" s="689" t="s">
        <v>1366</v>
      </c>
      <c r="C112" s="807" t="s">
        <v>1425</v>
      </c>
      <c r="D112" s="812" t="s">
        <v>1427</v>
      </c>
      <c r="E112" s="808">
        <v>2011</v>
      </c>
      <c r="F112" s="808" t="s">
        <v>300</v>
      </c>
      <c r="G112" s="809" t="s">
        <v>1449</v>
      </c>
      <c r="H112" s="810" t="s">
        <v>1371</v>
      </c>
      <c r="I112" s="811" t="s">
        <v>886</v>
      </c>
      <c r="J112" s="737">
        <v>0.75</v>
      </c>
      <c r="K112" s="736">
        <v>0.75</v>
      </c>
      <c r="L112" s="868">
        <v>0.06</v>
      </c>
      <c r="M112" s="831"/>
    </row>
    <row r="113" spans="1:13" ht="38.25">
      <c r="A113" s="807" t="s">
        <v>906</v>
      </c>
      <c r="B113" s="689" t="s">
        <v>1366</v>
      </c>
      <c r="C113" s="807" t="s">
        <v>1425</v>
      </c>
      <c r="D113" s="812" t="s">
        <v>1427</v>
      </c>
      <c r="E113" s="808">
        <v>2011</v>
      </c>
      <c r="F113" s="808" t="s">
        <v>300</v>
      </c>
      <c r="G113" s="809" t="s">
        <v>1449</v>
      </c>
      <c r="H113" s="810" t="s">
        <v>1372</v>
      </c>
      <c r="I113" s="811" t="s">
        <v>886</v>
      </c>
      <c r="J113" s="737">
        <v>0.86</v>
      </c>
      <c r="K113" s="736">
        <v>0.47</v>
      </c>
      <c r="L113" s="868">
        <v>0.09</v>
      </c>
      <c r="M113" s="831"/>
    </row>
    <row r="114" spans="1:13" ht="38.25">
      <c r="A114" s="807" t="s">
        <v>906</v>
      </c>
      <c r="B114" s="689" t="s">
        <v>1366</v>
      </c>
      <c r="C114" s="807" t="s">
        <v>1425</v>
      </c>
      <c r="D114" s="812" t="s">
        <v>1427</v>
      </c>
      <c r="E114" s="808">
        <v>2011</v>
      </c>
      <c r="F114" s="808" t="s">
        <v>300</v>
      </c>
      <c r="G114" s="809" t="s">
        <v>1449</v>
      </c>
      <c r="H114" s="810" t="s">
        <v>1373</v>
      </c>
      <c r="I114" s="811" t="s">
        <v>886</v>
      </c>
      <c r="J114" s="737">
        <v>0.75</v>
      </c>
      <c r="K114" s="736">
        <v>0.72</v>
      </c>
      <c r="L114" s="868">
        <v>0.06</v>
      </c>
      <c r="M114" s="831"/>
    </row>
    <row r="115" spans="1:13" ht="25.5">
      <c r="A115" s="807" t="s">
        <v>906</v>
      </c>
      <c r="B115" s="689" t="s">
        <v>1366</v>
      </c>
      <c r="C115" s="807" t="s">
        <v>1425</v>
      </c>
      <c r="D115" s="812" t="s">
        <v>1427</v>
      </c>
      <c r="E115" s="808">
        <v>2011</v>
      </c>
      <c r="F115" s="808" t="s">
        <v>300</v>
      </c>
      <c r="G115" s="809" t="s">
        <v>1375</v>
      </c>
      <c r="H115" s="810" t="s">
        <v>1368</v>
      </c>
      <c r="I115" s="811" t="s">
        <v>886</v>
      </c>
      <c r="J115" s="737">
        <v>0.75</v>
      </c>
      <c r="K115" s="736">
        <v>0.75</v>
      </c>
      <c r="L115" s="868">
        <v>0.1</v>
      </c>
      <c r="M115" s="831"/>
    </row>
    <row r="116" spans="1:13" ht="25.5">
      <c r="A116" s="807" t="s">
        <v>906</v>
      </c>
      <c r="B116" s="689" t="s">
        <v>1366</v>
      </c>
      <c r="C116" s="807" t="s">
        <v>1425</v>
      </c>
      <c r="D116" s="812" t="s">
        <v>1427</v>
      </c>
      <c r="E116" s="808">
        <v>2011</v>
      </c>
      <c r="F116" s="808" t="s">
        <v>300</v>
      </c>
      <c r="G116" s="809" t="s">
        <v>1375</v>
      </c>
      <c r="H116" s="810" t="s">
        <v>1367</v>
      </c>
      <c r="I116" s="811" t="s">
        <v>886</v>
      </c>
      <c r="J116" s="737">
        <v>0.64</v>
      </c>
      <c r="K116" s="736">
        <v>0.53</v>
      </c>
      <c r="L116" s="868">
        <v>0.15</v>
      </c>
      <c r="M116" s="831"/>
    </row>
    <row r="117" spans="1:13" ht="25.5">
      <c r="A117" s="807" t="s">
        <v>906</v>
      </c>
      <c r="B117" s="689" t="s">
        <v>1366</v>
      </c>
      <c r="C117" s="807" t="s">
        <v>1425</v>
      </c>
      <c r="D117" s="812" t="s">
        <v>1427</v>
      </c>
      <c r="E117" s="808">
        <v>2011</v>
      </c>
      <c r="F117" s="808" t="s">
        <v>300</v>
      </c>
      <c r="G117" s="809" t="s">
        <v>1375</v>
      </c>
      <c r="H117" s="810" t="s">
        <v>1370</v>
      </c>
      <c r="I117" s="811" t="s">
        <v>886</v>
      </c>
      <c r="J117" s="737">
        <v>0.56999999999999995</v>
      </c>
      <c r="K117" s="736">
        <v>0.55000000000000004</v>
      </c>
      <c r="L117" s="868">
        <v>0.15</v>
      </c>
      <c r="M117" s="831"/>
    </row>
    <row r="118" spans="1:13" ht="25.5">
      <c r="A118" s="807" t="s">
        <v>906</v>
      </c>
      <c r="B118" s="689" t="s">
        <v>1366</v>
      </c>
      <c r="C118" s="807" t="s">
        <v>1425</v>
      </c>
      <c r="D118" s="812" t="s">
        <v>1427</v>
      </c>
      <c r="E118" s="808">
        <v>2011</v>
      </c>
      <c r="F118" s="808" t="s">
        <v>300</v>
      </c>
      <c r="G118" s="809" t="s">
        <v>1450</v>
      </c>
      <c r="H118" s="810" t="s">
        <v>1368</v>
      </c>
      <c r="I118" s="811" t="s">
        <v>886</v>
      </c>
      <c r="J118" s="737">
        <v>0.54</v>
      </c>
      <c r="K118" s="736">
        <v>0.35</v>
      </c>
      <c r="L118" s="868">
        <v>0.39</v>
      </c>
      <c r="M118" s="831"/>
    </row>
    <row r="119" spans="1:13" ht="25.5">
      <c r="A119" s="807" t="s">
        <v>906</v>
      </c>
      <c r="B119" s="689" t="s">
        <v>1366</v>
      </c>
      <c r="C119" s="807" t="s">
        <v>1425</v>
      </c>
      <c r="D119" s="812" t="s">
        <v>1427</v>
      </c>
      <c r="E119" s="808">
        <v>2011</v>
      </c>
      <c r="F119" s="808" t="s">
        <v>300</v>
      </c>
      <c r="G119" s="809" t="s">
        <v>1450</v>
      </c>
      <c r="H119" s="810" t="s">
        <v>1367</v>
      </c>
      <c r="I119" s="811" t="s">
        <v>886</v>
      </c>
      <c r="J119" s="737">
        <v>0.61</v>
      </c>
      <c r="K119" s="736">
        <v>0.45</v>
      </c>
      <c r="L119" s="868">
        <v>0.25</v>
      </c>
      <c r="M119" s="831"/>
    </row>
    <row r="120" spans="1:13" ht="25.5">
      <c r="A120" s="807" t="s">
        <v>906</v>
      </c>
      <c r="B120" s="689" t="s">
        <v>1366</v>
      </c>
      <c r="C120" s="807" t="s">
        <v>1425</v>
      </c>
      <c r="D120" s="812" t="s">
        <v>1427</v>
      </c>
      <c r="E120" s="808">
        <v>2011</v>
      </c>
      <c r="F120" s="808" t="s">
        <v>300</v>
      </c>
      <c r="G120" s="809" t="s">
        <v>1450</v>
      </c>
      <c r="H120" s="810" t="s">
        <v>1370</v>
      </c>
      <c r="I120" s="811" t="s">
        <v>886</v>
      </c>
      <c r="J120" s="737">
        <v>0.75</v>
      </c>
      <c r="K120" s="736">
        <v>0.33</v>
      </c>
      <c r="L120" s="868">
        <v>0.18</v>
      </c>
      <c r="M120" s="831"/>
    </row>
    <row r="121" spans="1:13" ht="25.5">
      <c r="A121" s="807" t="s">
        <v>906</v>
      </c>
      <c r="B121" s="689" t="s">
        <v>1366</v>
      </c>
      <c r="C121" s="807" t="s">
        <v>1425</v>
      </c>
      <c r="D121" s="812" t="s">
        <v>1427</v>
      </c>
      <c r="E121" s="808">
        <v>2011</v>
      </c>
      <c r="F121" s="808" t="s">
        <v>300</v>
      </c>
      <c r="G121" s="809" t="s">
        <v>1450</v>
      </c>
      <c r="H121" s="810" t="s">
        <v>1371</v>
      </c>
      <c r="I121" s="811" t="s">
        <v>886</v>
      </c>
      <c r="J121" s="737">
        <v>0.97</v>
      </c>
      <c r="K121" s="736">
        <v>0.41</v>
      </c>
      <c r="L121" s="868">
        <v>0.09</v>
      </c>
      <c r="M121" s="831"/>
    </row>
    <row r="122" spans="1:13" ht="25.5">
      <c r="A122" s="807" t="s">
        <v>906</v>
      </c>
      <c r="B122" s="689" t="s">
        <v>1366</v>
      </c>
      <c r="C122" s="807" t="s">
        <v>1425</v>
      </c>
      <c r="D122" s="812" t="s">
        <v>1427</v>
      </c>
      <c r="E122" s="808">
        <v>2011</v>
      </c>
      <c r="F122" s="808" t="s">
        <v>300</v>
      </c>
      <c r="G122" s="809" t="s">
        <v>1450</v>
      </c>
      <c r="H122" s="810" t="s">
        <v>1372</v>
      </c>
      <c r="I122" s="811" t="s">
        <v>886</v>
      </c>
      <c r="J122" s="737">
        <v>0.94</v>
      </c>
      <c r="K122" s="736">
        <v>0.75</v>
      </c>
      <c r="L122" s="868">
        <v>0.15</v>
      </c>
      <c r="M122" s="831"/>
    </row>
    <row r="123" spans="1:13" ht="25.5">
      <c r="A123" s="807" t="s">
        <v>906</v>
      </c>
      <c r="B123" s="689" t="s">
        <v>1366</v>
      </c>
      <c r="C123" s="807" t="s">
        <v>1425</v>
      </c>
      <c r="D123" s="812" t="s">
        <v>1427</v>
      </c>
      <c r="E123" s="808">
        <v>2011</v>
      </c>
      <c r="F123" s="808" t="s">
        <v>300</v>
      </c>
      <c r="G123" s="809" t="s">
        <v>1451</v>
      </c>
      <c r="H123" s="810" t="s">
        <v>1368</v>
      </c>
      <c r="I123" s="811" t="s">
        <v>886</v>
      </c>
      <c r="J123" s="737">
        <v>0.81</v>
      </c>
      <c r="K123" s="736">
        <v>0.62</v>
      </c>
      <c r="L123" s="868">
        <v>0.2</v>
      </c>
      <c r="M123" s="831"/>
    </row>
    <row r="124" spans="1:13" ht="25.5">
      <c r="A124" s="807" t="s">
        <v>906</v>
      </c>
      <c r="B124" s="689" t="s">
        <v>1366</v>
      </c>
      <c r="C124" s="807" t="s">
        <v>1425</v>
      </c>
      <c r="D124" s="812" t="s">
        <v>1427</v>
      </c>
      <c r="E124" s="808">
        <v>2011</v>
      </c>
      <c r="F124" s="808" t="s">
        <v>300</v>
      </c>
      <c r="G124" s="809" t="s">
        <v>1451</v>
      </c>
      <c r="H124" s="810" t="s">
        <v>1367</v>
      </c>
      <c r="I124" s="811" t="s">
        <v>886</v>
      </c>
      <c r="J124" s="737">
        <v>0.67</v>
      </c>
      <c r="K124" s="736">
        <v>0.24</v>
      </c>
      <c r="L124" s="868">
        <v>0.18</v>
      </c>
      <c r="M124" s="831"/>
    </row>
    <row r="125" spans="1:13" ht="25.5">
      <c r="A125" s="807" t="s">
        <v>906</v>
      </c>
      <c r="B125" s="689" t="s">
        <v>1366</v>
      </c>
      <c r="C125" s="807" t="s">
        <v>1425</v>
      </c>
      <c r="D125" s="812" t="s">
        <v>1427</v>
      </c>
      <c r="E125" s="808">
        <v>2011</v>
      </c>
      <c r="F125" s="808" t="s">
        <v>300</v>
      </c>
      <c r="G125" s="809" t="s">
        <v>1451</v>
      </c>
      <c r="H125" s="810" t="s">
        <v>1370</v>
      </c>
      <c r="I125" s="811" t="s">
        <v>886</v>
      </c>
      <c r="J125" s="737">
        <v>0.92</v>
      </c>
      <c r="K125" s="736">
        <v>0.38</v>
      </c>
      <c r="L125" s="868">
        <v>0.14000000000000001</v>
      </c>
      <c r="M125" s="831"/>
    </row>
    <row r="126" spans="1:13" ht="25.5">
      <c r="A126" s="807" t="s">
        <v>906</v>
      </c>
      <c r="B126" s="689" t="s">
        <v>1366</v>
      </c>
      <c r="C126" s="807" t="s">
        <v>1425</v>
      </c>
      <c r="D126" s="812" t="s">
        <v>1427</v>
      </c>
      <c r="E126" s="808">
        <v>2011</v>
      </c>
      <c r="F126" s="808" t="s">
        <v>300</v>
      </c>
      <c r="G126" s="809" t="s">
        <v>1451</v>
      </c>
      <c r="H126" s="810" t="s">
        <v>1371</v>
      </c>
      <c r="I126" s="811" t="s">
        <v>886</v>
      </c>
      <c r="J126" s="737">
        <v>0.82</v>
      </c>
      <c r="K126" s="736">
        <v>0.47</v>
      </c>
      <c r="L126" s="868">
        <v>0.11</v>
      </c>
      <c r="M126" s="831"/>
    </row>
    <row r="127" spans="1:13" ht="25.5">
      <c r="A127" s="807" t="s">
        <v>906</v>
      </c>
      <c r="B127" s="689" t="s">
        <v>1366</v>
      </c>
      <c r="C127" s="807" t="s">
        <v>1425</v>
      </c>
      <c r="D127" s="812" t="s">
        <v>1427</v>
      </c>
      <c r="E127" s="808">
        <v>2011</v>
      </c>
      <c r="F127" s="808" t="s">
        <v>300</v>
      </c>
      <c r="G127" s="809" t="s">
        <v>1376</v>
      </c>
      <c r="H127" s="810" t="s">
        <v>1368</v>
      </c>
      <c r="I127" s="811" t="s">
        <v>886</v>
      </c>
      <c r="J127" s="737">
        <v>0.75</v>
      </c>
      <c r="K127" s="736">
        <v>0.68</v>
      </c>
      <c r="L127" s="868">
        <v>0.19</v>
      </c>
      <c r="M127" s="831"/>
    </row>
    <row r="128" spans="1:13" ht="25.5">
      <c r="A128" s="807" t="s">
        <v>906</v>
      </c>
      <c r="B128" s="689" t="s">
        <v>1366</v>
      </c>
      <c r="C128" s="807" t="s">
        <v>1425</v>
      </c>
      <c r="D128" s="812" t="s">
        <v>1427</v>
      </c>
      <c r="E128" s="808">
        <v>2011</v>
      </c>
      <c r="F128" s="808" t="s">
        <v>300</v>
      </c>
      <c r="G128" s="809" t="s">
        <v>1376</v>
      </c>
      <c r="H128" s="810" t="s">
        <v>1367</v>
      </c>
      <c r="I128" s="811" t="s">
        <v>886</v>
      </c>
      <c r="J128" s="737">
        <v>0.46</v>
      </c>
      <c r="K128" s="736">
        <v>0.14000000000000001</v>
      </c>
      <c r="L128" s="868">
        <v>0.27</v>
      </c>
      <c r="M128" s="831"/>
    </row>
    <row r="129" spans="1:13" ht="25.5">
      <c r="A129" s="807" t="s">
        <v>906</v>
      </c>
      <c r="B129" s="689" t="s">
        <v>1366</v>
      </c>
      <c r="C129" s="807" t="s">
        <v>1425</v>
      </c>
      <c r="D129" s="812" t="s">
        <v>1427</v>
      </c>
      <c r="E129" s="808">
        <v>2011</v>
      </c>
      <c r="F129" s="808" t="s">
        <v>300</v>
      </c>
      <c r="G129" s="809" t="s">
        <v>1376</v>
      </c>
      <c r="H129" s="810" t="s">
        <v>1370</v>
      </c>
      <c r="I129" s="811" t="s">
        <v>886</v>
      </c>
      <c r="J129" s="737">
        <v>0.88</v>
      </c>
      <c r="K129" s="736">
        <v>0.6</v>
      </c>
      <c r="L129" s="868">
        <v>0.2</v>
      </c>
      <c r="M129" s="831"/>
    </row>
    <row r="130" spans="1:13" ht="25.5">
      <c r="A130" s="807" t="s">
        <v>906</v>
      </c>
      <c r="B130" s="689" t="s">
        <v>1366</v>
      </c>
      <c r="C130" s="807" t="s">
        <v>1425</v>
      </c>
      <c r="D130" s="812" t="s">
        <v>1427</v>
      </c>
      <c r="E130" s="808">
        <v>2011</v>
      </c>
      <c r="F130" s="808" t="s">
        <v>300</v>
      </c>
      <c r="G130" s="809" t="s">
        <v>1376</v>
      </c>
      <c r="H130" s="810" t="s">
        <v>1371</v>
      </c>
      <c r="I130" s="811" t="s">
        <v>886</v>
      </c>
      <c r="J130" s="737">
        <v>0.68</v>
      </c>
      <c r="K130" s="736">
        <v>0.43</v>
      </c>
      <c r="L130" s="868">
        <v>0.28000000000000003</v>
      </c>
      <c r="M130" s="831"/>
    </row>
    <row r="131" spans="1:13" ht="25.5">
      <c r="A131" s="807" t="s">
        <v>906</v>
      </c>
      <c r="B131" s="689" t="s">
        <v>1366</v>
      </c>
      <c r="C131" s="807" t="s">
        <v>1425</v>
      </c>
      <c r="D131" s="812" t="s">
        <v>1427</v>
      </c>
      <c r="E131" s="808">
        <v>2011</v>
      </c>
      <c r="F131" s="808" t="s">
        <v>300</v>
      </c>
      <c r="G131" s="809" t="s">
        <v>1376</v>
      </c>
      <c r="H131" s="810" t="s">
        <v>1372</v>
      </c>
      <c r="I131" s="811" t="s">
        <v>886</v>
      </c>
      <c r="J131" s="737">
        <v>0.61</v>
      </c>
      <c r="K131" s="736">
        <v>0.51</v>
      </c>
      <c r="L131" s="868">
        <v>0.13</v>
      </c>
      <c r="M131" s="831"/>
    </row>
    <row r="132" spans="1:13" ht="25.5">
      <c r="A132" s="807" t="s">
        <v>906</v>
      </c>
      <c r="B132" s="689" t="s">
        <v>1366</v>
      </c>
      <c r="C132" s="807" t="s">
        <v>1425</v>
      </c>
      <c r="D132" s="812" t="s">
        <v>1427</v>
      </c>
      <c r="E132" s="808">
        <v>2011</v>
      </c>
      <c r="F132" s="808" t="s">
        <v>300</v>
      </c>
      <c r="G132" s="809" t="s">
        <v>1377</v>
      </c>
      <c r="H132" s="810" t="s">
        <v>1368</v>
      </c>
      <c r="I132" s="811" t="s">
        <v>886</v>
      </c>
      <c r="J132" s="737">
        <v>0.75</v>
      </c>
      <c r="K132" s="736">
        <v>0.26</v>
      </c>
      <c r="L132" s="868">
        <v>0.26</v>
      </c>
      <c r="M132" s="831"/>
    </row>
    <row r="133" spans="1:13" ht="25.5">
      <c r="A133" s="807" t="s">
        <v>906</v>
      </c>
      <c r="B133" s="689" t="s">
        <v>1366</v>
      </c>
      <c r="C133" s="807" t="s">
        <v>1425</v>
      </c>
      <c r="D133" s="812" t="s">
        <v>1427</v>
      </c>
      <c r="E133" s="808">
        <v>2011</v>
      </c>
      <c r="F133" s="808" t="s">
        <v>300</v>
      </c>
      <c r="G133" s="809" t="s">
        <v>1377</v>
      </c>
      <c r="H133" s="810" t="s">
        <v>1367</v>
      </c>
      <c r="I133" s="811" t="s">
        <v>886</v>
      </c>
      <c r="J133" s="737">
        <v>0.61</v>
      </c>
      <c r="K133" s="736">
        <v>0.19</v>
      </c>
      <c r="L133" s="868">
        <v>0.21</v>
      </c>
      <c r="M133" s="831"/>
    </row>
    <row r="134" spans="1:13" ht="25.5">
      <c r="A134" s="807" t="s">
        <v>906</v>
      </c>
      <c r="B134" s="689" t="s">
        <v>1366</v>
      </c>
      <c r="C134" s="807" t="s">
        <v>1425</v>
      </c>
      <c r="D134" s="812" t="s">
        <v>1427</v>
      </c>
      <c r="E134" s="808">
        <v>2011</v>
      </c>
      <c r="F134" s="808" t="s">
        <v>300</v>
      </c>
      <c r="G134" s="809" t="s">
        <v>1377</v>
      </c>
      <c r="H134" s="810" t="s">
        <v>1370</v>
      </c>
      <c r="I134" s="811" t="s">
        <v>886</v>
      </c>
      <c r="J134" s="737">
        <v>0.78</v>
      </c>
      <c r="K134" s="736">
        <v>0.27</v>
      </c>
      <c r="L134" s="868">
        <v>0.13</v>
      </c>
      <c r="M134" s="831"/>
    </row>
    <row r="135" spans="1:13" ht="25.5">
      <c r="A135" s="807" t="s">
        <v>906</v>
      </c>
      <c r="B135" s="689" t="s">
        <v>1366</v>
      </c>
      <c r="C135" s="807" t="s">
        <v>1425</v>
      </c>
      <c r="D135" s="812" t="s">
        <v>1427</v>
      </c>
      <c r="E135" s="808">
        <v>2011</v>
      </c>
      <c r="F135" s="808" t="s">
        <v>300</v>
      </c>
      <c r="G135" s="809" t="s">
        <v>1377</v>
      </c>
      <c r="H135" s="810" t="s">
        <v>1371</v>
      </c>
      <c r="I135" s="811" t="s">
        <v>886</v>
      </c>
      <c r="J135" s="737">
        <v>1</v>
      </c>
      <c r="K135" s="736">
        <v>1</v>
      </c>
      <c r="L135" s="868">
        <v>0</v>
      </c>
      <c r="M135" s="831"/>
    </row>
    <row r="136" spans="1:13" ht="25.5">
      <c r="A136" s="807" t="s">
        <v>906</v>
      </c>
      <c r="B136" s="689" t="s">
        <v>1366</v>
      </c>
      <c r="C136" s="807" t="s">
        <v>1425</v>
      </c>
      <c r="D136" s="812" t="s">
        <v>1427</v>
      </c>
      <c r="E136" s="808">
        <v>2011</v>
      </c>
      <c r="F136" s="808" t="s">
        <v>300</v>
      </c>
      <c r="G136" s="809" t="s">
        <v>1378</v>
      </c>
      <c r="H136" s="810" t="s">
        <v>1368</v>
      </c>
      <c r="I136" s="811" t="s">
        <v>886</v>
      </c>
      <c r="J136" s="737">
        <v>0.94</v>
      </c>
      <c r="K136" s="736">
        <v>0.41</v>
      </c>
      <c r="L136" s="868">
        <v>0.19</v>
      </c>
      <c r="M136" s="831"/>
    </row>
    <row r="137" spans="1:13" ht="25.5">
      <c r="A137" s="807" t="s">
        <v>906</v>
      </c>
      <c r="B137" s="689" t="s">
        <v>1366</v>
      </c>
      <c r="C137" s="807" t="s">
        <v>1425</v>
      </c>
      <c r="D137" s="812" t="s">
        <v>1427</v>
      </c>
      <c r="E137" s="808">
        <v>2011</v>
      </c>
      <c r="F137" s="808" t="s">
        <v>300</v>
      </c>
      <c r="G137" s="809" t="s">
        <v>1378</v>
      </c>
      <c r="H137" s="810" t="s">
        <v>1367</v>
      </c>
      <c r="I137" s="811" t="s">
        <v>886</v>
      </c>
      <c r="J137" s="737">
        <v>0.82</v>
      </c>
      <c r="K137" s="736">
        <v>0.27</v>
      </c>
      <c r="L137" s="868">
        <v>0.1</v>
      </c>
      <c r="M137" s="831"/>
    </row>
    <row r="138" spans="1:13" ht="25.5">
      <c r="A138" s="807" t="s">
        <v>906</v>
      </c>
      <c r="B138" s="689" t="s">
        <v>1366</v>
      </c>
      <c r="C138" s="807" t="s">
        <v>1425</v>
      </c>
      <c r="D138" s="812" t="s">
        <v>1427</v>
      </c>
      <c r="E138" s="808">
        <v>2011</v>
      </c>
      <c r="F138" s="808" t="s">
        <v>300</v>
      </c>
      <c r="G138" s="809" t="s">
        <v>1378</v>
      </c>
      <c r="H138" s="810" t="s">
        <v>1370</v>
      </c>
      <c r="I138" s="811" t="s">
        <v>886</v>
      </c>
      <c r="J138" s="737">
        <v>0.91</v>
      </c>
      <c r="K138" s="736">
        <v>0.41</v>
      </c>
      <c r="L138" s="868">
        <v>0.15</v>
      </c>
      <c r="M138" s="831"/>
    </row>
    <row r="139" spans="1:13" ht="25.5">
      <c r="A139" s="807" t="s">
        <v>906</v>
      </c>
      <c r="B139" s="689" t="s">
        <v>1366</v>
      </c>
      <c r="C139" s="807" t="s">
        <v>1425</v>
      </c>
      <c r="D139" s="812" t="s">
        <v>1427</v>
      </c>
      <c r="E139" s="808">
        <v>2011</v>
      </c>
      <c r="F139" s="808" t="s">
        <v>300</v>
      </c>
      <c r="G139" s="809" t="s">
        <v>1378</v>
      </c>
      <c r="H139" s="810" t="s">
        <v>1372</v>
      </c>
      <c r="I139" s="811" t="s">
        <v>886</v>
      </c>
      <c r="J139" s="737">
        <v>1</v>
      </c>
      <c r="K139" s="736">
        <v>0.27</v>
      </c>
      <c r="L139" s="868">
        <v>0.24</v>
      </c>
      <c r="M139" s="831"/>
    </row>
    <row r="140" spans="1:13" ht="25.5">
      <c r="A140" s="807" t="s">
        <v>906</v>
      </c>
      <c r="B140" s="689" t="s">
        <v>1366</v>
      </c>
      <c r="C140" s="807" t="s">
        <v>1425</v>
      </c>
      <c r="D140" s="812" t="s">
        <v>1427</v>
      </c>
      <c r="E140" s="808">
        <v>2011</v>
      </c>
      <c r="F140" s="808" t="s">
        <v>300</v>
      </c>
      <c r="G140" s="809" t="s">
        <v>1452</v>
      </c>
      <c r="H140" s="810" t="s">
        <v>1368</v>
      </c>
      <c r="I140" s="811" t="s">
        <v>886</v>
      </c>
      <c r="J140" s="737">
        <v>0.63</v>
      </c>
      <c r="K140" s="736">
        <v>0.47</v>
      </c>
      <c r="L140" s="868">
        <v>0.17</v>
      </c>
      <c r="M140" s="831"/>
    </row>
    <row r="141" spans="1:13" ht="25.5">
      <c r="A141" s="807" t="s">
        <v>906</v>
      </c>
      <c r="B141" s="689" t="s">
        <v>1366</v>
      </c>
      <c r="C141" s="807" t="s">
        <v>1425</v>
      </c>
      <c r="D141" s="812" t="s">
        <v>1427</v>
      </c>
      <c r="E141" s="808">
        <v>2011</v>
      </c>
      <c r="F141" s="808" t="s">
        <v>300</v>
      </c>
      <c r="G141" s="809" t="s">
        <v>1452</v>
      </c>
      <c r="H141" s="810" t="s">
        <v>1367</v>
      </c>
      <c r="I141" s="811" t="s">
        <v>886</v>
      </c>
      <c r="J141" s="737">
        <v>0.61</v>
      </c>
      <c r="K141" s="736">
        <v>0.13</v>
      </c>
      <c r="L141" s="868">
        <v>0.14000000000000001</v>
      </c>
      <c r="M141" s="831"/>
    </row>
    <row r="142" spans="1:13" ht="25.5">
      <c r="A142" s="807" t="s">
        <v>906</v>
      </c>
      <c r="B142" s="689" t="s">
        <v>1366</v>
      </c>
      <c r="C142" s="807" t="s">
        <v>1425</v>
      </c>
      <c r="D142" s="812" t="s">
        <v>1427</v>
      </c>
      <c r="E142" s="808">
        <v>2011</v>
      </c>
      <c r="F142" s="808" t="s">
        <v>300</v>
      </c>
      <c r="G142" s="809" t="s">
        <v>1452</v>
      </c>
      <c r="H142" s="810" t="s">
        <v>1370</v>
      </c>
      <c r="I142" s="811" t="s">
        <v>886</v>
      </c>
      <c r="J142" s="737">
        <v>0.75</v>
      </c>
      <c r="K142" s="736">
        <v>0.33</v>
      </c>
      <c r="L142" s="868">
        <v>0.52</v>
      </c>
      <c r="M142" s="831"/>
    </row>
    <row r="143" spans="1:13" ht="25.5">
      <c r="A143" s="807" t="s">
        <v>906</v>
      </c>
      <c r="B143" s="689" t="s">
        <v>1366</v>
      </c>
      <c r="C143" s="807" t="s">
        <v>1425</v>
      </c>
      <c r="D143" s="812" t="s">
        <v>1427</v>
      </c>
      <c r="E143" s="808">
        <v>2011</v>
      </c>
      <c r="F143" s="808" t="s">
        <v>300</v>
      </c>
      <c r="G143" s="809" t="s">
        <v>1452</v>
      </c>
      <c r="H143" s="810" t="s">
        <v>1371</v>
      </c>
      <c r="I143" s="811" t="s">
        <v>886</v>
      </c>
      <c r="J143" s="737">
        <v>0.8</v>
      </c>
      <c r="K143" s="736">
        <v>0.8</v>
      </c>
      <c r="L143" s="868">
        <v>0.11</v>
      </c>
      <c r="M143" s="831"/>
    </row>
    <row r="144" spans="1:13" ht="38.25">
      <c r="A144" s="807" t="s">
        <v>906</v>
      </c>
      <c r="B144" s="689" t="s">
        <v>1366</v>
      </c>
      <c r="C144" s="807" t="s">
        <v>1425</v>
      </c>
      <c r="D144" s="812" t="s">
        <v>1430</v>
      </c>
      <c r="E144" s="808">
        <v>2011</v>
      </c>
      <c r="F144" s="808" t="s">
        <v>300</v>
      </c>
      <c r="G144" s="809" t="s">
        <v>1449</v>
      </c>
      <c r="H144" s="810" t="s">
        <v>1368</v>
      </c>
      <c r="I144" s="811" t="s">
        <v>886</v>
      </c>
      <c r="J144" s="737">
        <v>0.5</v>
      </c>
      <c r="K144" s="736">
        <v>0.5</v>
      </c>
      <c r="L144" s="868">
        <v>0.23</v>
      </c>
      <c r="M144" s="831"/>
    </row>
    <row r="145" spans="1:13" ht="38.25">
      <c r="A145" s="807" t="s">
        <v>906</v>
      </c>
      <c r="B145" s="689" t="s">
        <v>1366</v>
      </c>
      <c r="C145" s="807" t="s">
        <v>1425</v>
      </c>
      <c r="D145" s="812" t="s">
        <v>1430</v>
      </c>
      <c r="E145" s="808">
        <v>2011</v>
      </c>
      <c r="F145" s="808" t="s">
        <v>300</v>
      </c>
      <c r="G145" s="809" t="s">
        <v>1449</v>
      </c>
      <c r="H145" s="810" t="s">
        <v>1367</v>
      </c>
      <c r="I145" s="811" t="s">
        <v>886</v>
      </c>
      <c r="J145" s="737">
        <v>0.31</v>
      </c>
      <c r="K145" s="736">
        <v>0.23</v>
      </c>
      <c r="L145" s="868">
        <v>0.18</v>
      </c>
      <c r="M145" s="831"/>
    </row>
    <row r="146" spans="1:13" ht="38.25">
      <c r="A146" s="807" t="s">
        <v>906</v>
      </c>
      <c r="B146" s="689" t="s">
        <v>1366</v>
      </c>
      <c r="C146" s="807" t="s">
        <v>1425</v>
      </c>
      <c r="D146" s="812" t="s">
        <v>1430</v>
      </c>
      <c r="E146" s="808">
        <v>2011</v>
      </c>
      <c r="F146" s="808" t="s">
        <v>300</v>
      </c>
      <c r="G146" s="809" t="s">
        <v>1449</v>
      </c>
      <c r="H146" s="810" t="s">
        <v>1370</v>
      </c>
      <c r="I146" s="811" t="s">
        <v>886</v>
      </c>
      <c r="J146" s="737">
        <v>0.44</v>
      </c>
      <c r="K146" s="736">
        <v>0.44</v>
      </c>
      <c r="L146" s="868">
        <v>0.12</v>
      </c>
      <c r="M146" s="831"/>
    </row>
    <row r="147" spans="1:13" ht="38.25">
      <c r="A147" s="807" t="s">
        <v>906</v>
      </c>
      <c r="B147" s="689" t="s">
        <v>1366</v>
      </c>
      <c r="C147" s="807" t="s">
        <v>1425</v>
      </c>
      <c r="D147" s="812" t="s">
        <v>1430</v>
      </c>
      <c r="E147" s="808">
        <v>2011</v>
      </c>
      <c r="F147" s="808" t="s">
        <v>300</v>
      </c>
      <c r="G147" s="809" t="s">
        <v>1449</v>
      </c>
      <c r="H147" s="810" t="s">
        <v>1371</v>
      </c>
      <c r="I147" s="811" t="s">
        <v>886</v>
      </c>
      <c r="J147" s="737">
        <v>0.5</v>
      </c>
      <c r="K147" s="736">
        <v>0.5</v>
      </c>
      <c r="L147" s="868">
        <v>0.23</v>
      </c>
      <c r="M147" s="831"/>
    </row>
    <row r="148" spans="1:13" ht="38.25">
      <c r="A148" s="807" t="s">
        <v>906</v>
      </c>
      <c r="B148" s="689" t="s">
        <v>1366</v>
      </c>
      <c r="C148" s="807" t="s">
        <v>1425</v>
      </c>
      <c r="D148" s="812" t="s">
        <v>1430</v>
      </c>
      <c r="E148" s="808">
        <v>2011</v>
      </c>
      <c r="F148" s="808" t="s">
        <v>300</v>
      </c>
      <c r="G148" s="809" t="s">
        <v>1449</v>
      </c>
      <c r="H148" s="810" t="s">
        <v>1372</v>
      </c>
      <c r="I148" s="811" t="s">
        <v>886</v>
      </c>
      <c r="J148" s="737">
        <v>0.67</v>
      </c>
      <c r="K148" s="736">
        <v>0.23</v>
      </c>
      <c r="L148" s="868">
        <v>0.28999999999999998</v>
      </c>
      <c r="M148" s="831"/>
    </row>
    <row r="149" spans="1:13" ht="38.25">
      <c r="A149" s="807" t="s">
        <v>906</v>
      </c>
      <c r="B149" s="689" t="s">
        <v>1366</v>
      </c>
      <c r="C149" s="807" t="s">
        <v>1425</v>
      </c>
      <c r="D149" s="812" t="s">
        <v>1430</v>
      </c>
      <c r="E149" s="808">
        <v>2011</v>
      </c>
      <c r="F149" s="808" t="s">
        <v>300</v>
      </c>
      <c r="G149" s="809" t="s">
        <v>1449</v>
      </c>
      <c r="H149" s="810" t="s">
        <v>1373</v>
      </c>
      <c r="I149" s="811" t="s">
        <v>886</v>
      </c>
      <c r="J149" s="737">
        <v>0.5</v>
      </c>
      <c r="K149" s="736">
        <v>0.46</v>
      </c>
      <c r="L149" s="868">
        <v>0.1</v>
      </c>
      <c r="M149" s="831"/>
    </row>
    <row r="150" spans="1:13" ht="25.5">
      <c r="A150" s="807" t="s">
        <v>906</v>
      </c>
      <c r="B150" s="689" t="s">
        <v>1366</v>
      </c>
      <c r="C150" s="807" t="s">
        <v>1425</v>
      </c>
      <c r="D150" s="812" t="s">
        <v>1430</v>
      </c>
      <c r="E150" s="808">
        <v>2011</v>
      </c>
      <c r="F150" s="808" t="s">
        <v>300</v>
      </c>
      <c r="G150" s="809" t="s">
        <v>1375</v>
      </c>
      <c r="H150" s="810" t="s">
        <v>1368</v>
      </c>
      <c r="I150" s="811" t="s">
        <v>886</v>
      </c>
      <c r="J150" s="737">
        <v>0.45</v>
      </c>
      <c r="K150" s="736">
        <v>0.45</v>
      </c>
      <c r="L150" s="868">
        <v>0.1</v>
      </c>
      <c r="M150" s="831"/>
    </row>
    <row r="151" spans="1:13" ht="25.5">
      <c r="A151" s="807" t="s">
        <v>906</v>
      </c>
      <c r="B151" s="689" t="s">
        <v>1366</v>
      </c>
      <c r="C151" s="807" t="s">
        <v>1425</v>
      </c>
      <c r="D151" s="812" t="s">
        <v>1430</v>
      </c>
      <c r="E151" s="808">
        <v>2011</v>
      </c>
      <c r="F151" s="808" t="s">
        <v>300</v>
      </c>
      <c r="G151" s="809" t="s">
        <v>1375</v>
      </c>
      <c r="H151" s="810" t="s">
        <v>1367</v>
      </c>
      <c r="I151" s="811" t="s">
        <v>886</v>
      </c>
      <c r="J151" s="737">
        <v>0.37</v>
      </c>
      <c r="K151" s="736">
        <v>0.27</v>
      </c>
      <c r="L151" s="868">
        <v>0.2</v>
      </c>
      <c r="M151" s="831"/>
    </row>
    <row r="152" spans="1:13" ht="25.5">
      <c r="A152" s="807" t="s">
        <v>906</v>
      </c>
      <c r="B152" s="689" t="s">
        <v>1366</v>
      </c>
      <c r="C152" s="807" t="s">
        <v>1425</v>
      </c>
      <c r="D152" s="812" t="s">
        <v>1430</v>
      </c>
      <c r="E152" s="808">
        <v>2011</v>
      </c>
      <c r="F152" s="808" t="s">
        <v>300</v>
      </c>
      <c r="G152" s="809" t="s">
        <v>1375</v>
      </c>
      <c r="H152" s="810" t="s">
        <v>1370</v>
      </c>
      <c r="I152" s="811" t="s">
        <v>886</v>
      </c>
      <c r="J152" s="737">
        <v>0.15</v>
      </c>
      <c r="K152" s="736">
        <v>0.14000000000000001</v>
      </c>
      <c r="L152" s="868">
        <v>0.08</v>
      </c>
      <c r="M152" s="831"/>
    </row>
    <row r="153" spans="1:13" ht="25.5">
      <c r="A153" s="807" t="s">
        <v>906</v>
      </c>
      <c r="B153" s="689" t="s">
        <v>1366</v>
      </c>
      <c r="C153" s="807" t="s">
        <v>1425</v>
      </c>
      <c r="D153" s="812" t="s">
        <v>1430</v>
      </c>
      <c r="E153" s="808">
        <v>2011</v>
      </c>
      <c r="F153" s="808" t="s">
        <v>300</v>
      </c>
      <c r="G153" s="809" t="s">
        <v>1450</v>
      </c>
      <c r="H153" s="810" t="s">
        <v>1368</v>
      </c>
      <c r="I153" s="811" t="s">
        <v>886</v>
      </c>
      <c r="J153" s="737">
        <v>0.28000000000000003</v>
      </c>
      <c r="K153" s="736">
        <v>0.15</v>
      </c>
      <c r="L153" s="868">
        <v>0.53</v>
      </c>
      <c r="M153" s="831"/>
    </row>
    <row r="154" spans="1:13" ht="25.5">
      <c r="A154" s="807" t="s">
        <v>906</v>
      </c>
      <c r="B154" s="689" t="s">
        <v>1366</v>
      </c>
      <c r="C154" s="807" t="s">
        <v>1425</v>
      </c>
      <c r="D154" s="812" t="s">
        <v>1430</v>
      </c>
      <c r="E154" s="808">
        <v>2011</v>
      </c>
      <c r="F154" s="808" t="s">
        <v>300</v>
      </c>
      <c r="G154" s="809" t="s">
        <v>1450</v>
      </c>
      <c r="H154" s="810" t="s">
        <v>1367</v>
      </c>
      <c r="I154" s="811" t="s">
        <v>886</v>
      </c>
      <c r="J154" s="737">
        <v>0.35</v>
      </c>
      <c r="K154" s="736">
        <v>0.22</v>
      </c>
      <c r="L154" s="868">
        <v>0.24</v>
      </c>
      <c r="M154" s="831"/>
    </row>
    <row r="155" spans="1:13" ht="25.5">
      <c r="A155" s="807" t="s">
        <v>906</v>
      </c>
      <c r="B155" s="689" t="s">
        <v>1366</v>
      </c>
      <c r="C155" s="807" t="s">
        <v>1425</v>
      </c>
      <c r="D155" s="812" t="s">
        <v>1430</v>
      </c>
      <c r="E155" s="808">
        <v>2011</v>
      </c>
      <c r="F155" s="808" t="s">
        <v>300</v>
      </c>
      <c r="G155" s="809" t="s">
        <v>1450</v>
      </c>
      <c r="H155" s="810" t="s">
        <v>1370</v>
      </c>
      <c r="I155" s="811" t="s">
        <v>886</v>
      </c>
      <c r="J155" s="737">
        <v>0.5</v>
      </c>
      <c r="K155" s="736">
        <v>0.14000000000000001</v>
      </c>
      <c r="L155" s="868">
        <v>0.17</v>
      </c>
      <c r="M155" s="831"/>
    </row>
    <row r="156" spans="1:13" ht="25.5">
      <c r="A156" s="807" t="s">
        <v>906</v>
      </c>
      <c r="B156" s="689" t="s">
        <v>1366</v>
      </c>
      <c r="C156" s="807" t="s">
        <v>1425</v>
      </c>
      <c r="D156" s="812" t="s">
        <v>1430</v>
      </c>
      <c r="E156" s="808">
        <v>2011</v>
      </c>
      <c r="F156" s="808" t="s">
        <v>300</v>
      </c>
      <c r="G156" s="809" t="s">
        <v>1450</v>
      </c>
      <c r="H156" s="810" t="s">
        <v>1371</v>
      </c>
      <c r="I156" s="811" t="s">
        <v>886</v>
      </c>
      <c r="J156" s="737">
        <v>0.91</v>
      </c>
      <c r="K156" s="736">
        <v>0.19</v>
      </c>
      <c r="L156" s="868">
        <v>0.2</v>
      </c>
      <c r="M156" s="831"/>
    </row>
    <row r="157" spans="1:13" ht="25.5">
      <c r="A157" s="807" t="s">
        <v>906</v>
      </c>
      <c r="B157" s="689" t="s">
        <v>1366</v>
      </c>
      <c r="C157" s="807" t="s">
        <v>1425</v>
      </c>
      <c r="D157" s="812" t="s">
        <v>1430</v>
      </c>
      <c r="E157" s="808">
        <v>2011</v>
      </c>
      <c r="F157" s="808" t="s">
        <v>300</v>
      </c>
      <c r="G157" s="809" t="s">
        <v>1450</v>
      </c>
      <c r="H157" s="810" t="s">
        <v>1372</v>
      </c>
      <c r="I157" s="811" t="s">
        <v>886</v>
      </c>
      <c r="J157" s="737">
        <v>0.75</v>
      </c>
      <c r="K157" s="736">
        <v>0.45</v>
      </c>
      <c r="L157" s="868">
        <v>7.0000000000000007E-2</v>
      </c>
      <c r="M157" s="831"/>
    </row>
    <row r="158" spans="1:13" ht="25.5">
      <c r="A158" s="807" t="s">
        <v>906</v>
      </c>
      <c r="B158" s="689" t="s">
        <v>1366</v>
      </c>
      <c r="C158" s="807" t="s">
        <v>1425</v>
      </c>
      <c r="D158" s="812" t="s">
        <v>1430</v>
      </c>
      <c r="E158" s="808">
        <v>2011</v>
      </c>
      <c r="F158" s="808" t="s">
        <v>300</v>
      </c>
      <c r="G158" s="809" t="s">
        <v>1451</v>
      </c>
      <c r="H158" s="810" t="s">
        <v>1368</v>
      </c>
      <c r="I158" s="811" t="s">
        <v>886</v>
      </c>
      <c r="J158" s="737">
        <v>0.57999999999999996</v>
      </c>
      <c r="K158" s="736">
        <v>0.35</v>
      </c>
      <c r="L158" s="868">
        <v>0.35</v>
      </c>
      <c r="M158" s="831"/>
    </row>
    <row r="159" spans="1:13" ht="25.5">
      <c r="A159" s="807" t="s">
        <v>906</v>
      </c>
      <c r="B159" s="689" t="s">
        <v>1366</v>
      </c>
      <c r="C159" s="807" t="s">
        <v>1425</v>
      </c>
      <c r="D159" s="812" t="s">
        <v>1430</v>
      </c>
      <c r="E159" s="808">
        <v>2011</v>
      </c>
      <c r="F159" s="808" t="s">
        <v>300</v>
      </c>
      <c r="G159" s="809" t="s">
        <v>1451</v>
      </c>
      <c r="H159" s="810" t="s">
        <v>1367</v>
      </c>
      <c r="I159" s="811" t="s">
        <v>886</v>
      </c>
      <c r="J159" s="737">
        <v>0.34</v>
      </c>
      <c r="K159" s="736">
        <v>0.08</v>
      </c>
      <c r="L159" s="868">
        <v>0.43</v>
      </c>
      <c r="M159" s="831"/>
    </row>
    <row r="160" spans="1:13" ht="25.5">
      <c r="A160" s="807" t="s">
        <v>906</v>
      </c>
      <c r="B160" s="689" t="s">
        <v>1366</v>
      </c>
      <c r="C160" s="807" t="s">
        <v>1425</v>
      </c>
      <c r="D160" s="812" t="s">
        <v>1430</v>
      </c>
      <c r="E160" s="808">
        <v>2011</v>
      </c>
      <c r="F160" s="808" t="s">
        <v>300</v>
      </c>
      <c r="G160" s="809" t="s">
        <v>1451</v>
      </c>
      <c r="H160" s="810" t="s">
        <v>1370</v>
      </c>
      <c r="I160" s="811" t="s">
        <v>886</v>
      </c>
      <c r="J160" s="737">
        <v>0.73</v>
      </c>
      <c r="K160" s="736">
        <v>0.15</v>
      </c>
      <c r="L160" s="868">
        <v>0.39</v>
      </c>
      <c r="M160" s="831"/>
    </row>
    <row r="161" spans="1:13" ht="25.5">
      <c r="A161" s="807" t="s">
        <v>906</v>
      </c>
      <c r="B161" s="689" t="s">
        <v>1366</v>
      </c>
      <c r="C161" s="807" t="s">
        <v>1425</v>
      </c>
      <c r="D161" s="812" t="s">
        <v>1430</v>
      </c>
      <c r="E161" s="808">
        <v>2011</v>
      </c>
      <c r="F161" s="808" t="s">
        <v>300</v>
      </c>
      <c r="G161" s="809" t="s">
        <v>1451</v>
      </c>
      <c r="H161" s="810" t="s">
        <v>1371</v>
      </c>
      <c r="I161" s="811" t="s">
        <v>886</v>
      </c>
      <c r="J161" s="737">
        <v>0.6</v>
      </c>
      <c r="K161" s="736">
        <v>0.23</v>
      </c>
      <c r="L161" s="868">
        <v>0.31</v>
      </c>
      <c r="M161" s="831"/>
    </row>
    <row r="162" spans="1:13" ht="25.5">
      <c r="A162" s="807" t="s">
        <v>906</v>
      </c>
      <c r="B162" s="689" t="s">
        <v>1366</v>
      </c>
      <c r="C162" s="807" t="s">
        <v>1425</v>
      </c>
      <c r="D162" s="812" t="s">
        <v>1430</v>
      </c>
      <c r="E162" s="808">
        <v>2011</v>
      </c>
      <c r="F162" s="808" t="s">
        <v>300</v>
      </c>
      <c r="G162" s="809" t="s">
        <v>1376</v>
      </c>
      <c r="H162" s="810" t="s">
        <v>1368</v>
      </c>
      <c r="I162" s="811" t="s">
        <v>886</v>
      </c>
      <c r="J162" s="737">
        <v>0.5</v>
      </c>
      <c r="K162" s="736">
        <v>0.42</v>
      </c>
      <c r="L162" s="868">
        <v>0.16</v>
      </c>
      <c r="M162" s="831"/>
    </row>
    <row r="163" spans="1:13" ht="25.5">
      <c r="A163" s="807" t="s">
        <v>906</v>
      </c>
      <c r="B163" s="689" t="s">
        <v>1366</v>
      </c>
      <c r="C163" s="807" t="s">
        <v>1425</v>
      </c>
      <c r="D163" s="812" t="s">
        <v>1430</v>
      </c>
      <c r="E163" s="808">
        <v>2011</v>
      </c>
      <c r="F163" s="808" t="s">
        <v>300</v>
      </c>
      <c r="G163" s="809" t="s">
        <v>1376</v>
      </c>
      <c r="H163" s="810" t="s">
        <v>1367</v>
      </c>
      <c r="I163" s="811" t="s">
        <v>886</v>
      </c>
      <c r="J163" s="737">
        <v>0.2</v>
      </c>
      <c r="K163" s="736">
        <v>0.04</v>
      </c>
      <c r="L163" s="868">
        <v>0.37</v>
      </c>
      <c r="M163" s="831"/>
    </row>
    <row r="164" spans="1:13" ht="25.5">
      <c r="A164" s="807" t="s">
        <v>906</v>
      </c>
      <c r="B164" s="689" t="s">
        <v>1366</v>
      </c>
      <c r="C164" s="807" t="s">
        <v>1425</v>
      </c>
      <c r="D164" s="812" t="s">
        <v>1430</v>
      </c>
      <c r="E164" s="808">
        <v>2011</v>
      </c>
      <c r="F164" s="808" t="s">
        <v>300</v>
      </c>
      <c r="G164" s="809" t="s">
        <v>1376</v>
      </c>
      <c r="H164" s="810" t="s">
        <v>1370</v>
      </c>
      <c r="I164" s="811" t="s">
        <v>886</v>
      </c>
      <c r="J164" s="737">
        <v>0.7</v>
      </c>
      <c r="K164" s="736">
        <v>0.33</v>
      </c>
      <c r="L164" s="868">
        <v>0.22</v>
      </c>
      <c r="M164" s="831"/>
    </row>
    <row r="165" spans="1:13" ht="25.5">
      <c r="A165" s="807" t="s">
        <v>906</v>
      </c>
      <c r="B165" s="689" t="s">
        <v>1366</v>
      </c>
      <c r="C165" s="807" t="s">
        <v>1425</v>
      </c>
      <c r="D165" s="812" t="s">
        <v>1430</v>
      </c>
      <c r="E165" s="808">
        <v>2011</v>
      </c>
      <c r="F165" s="808" t="s">
        <v>300</v>
      </c>
      <c r="G165" s="809" t="s">
        <v>1376</v>
      </c>
      <c r="H165" s="810" t="s">
        <v>1371</v>
      </c>
      <c r="I165" s="811" t="s">
        <v>886</v>
      </c>
      <c r="J165" s="737">
        <v>0.42</v>
      </c>
      <c r="K165" s="736">
        <v>0.2</v>
      </c>
      <c r="L165" s="868">
        <v>0.34</v>
      </c>
      <c r="M165" s="831"/>
    </row>
    <row r="166" spans="1:13" ht="25.5">
      <c r="A166" s="807" t="s">
        <v>906</v>
      </c>
      <c r="B166" s="689" t="s">
        <v>1366</v>
      </c>
      <c r="C166" s="807" t="s">
        <v>1425</v>
      </c>
      <c r="D166" s="812" t="s">
        <v>1430</v>
      </c>
      <c r="E166" s="808">
        <v>2011</v>
      </c>
      <c r="F166" s="808" t="s">
        <v>300</v>
      </c>
      <c r="G166" s="809" t="s">
        <v>1376</v>
      </c>
      <c r="H166" s="810" t="s">
        <v>1372</v>
      </c>
      <c r="I166" s="811" t="s">
        <v>886</v>
      </c>
      <c r="J166" s="737">
        <v>0.37</v>
      </c>
      <c r="K166" s="736">
        <v>0.28000000000000003</v>
      </c>
      <c r="L166" s="868">
        <v>0.14000000000000001</v>
      </c>
      <c r="M166" s="831"/>
    </row>
    <row r="167" spans="1:13" ht="25.5">
      <c r="A167" s="807" t="s">
        <v>906</v>
      </c>
      <c r="B167" s="689" t="s">
        <v>1366</v>
      </c>
      <c r="C167" s="807" t="s">
        <v>1425</v>
      </c>
      <c r="D167" s="812" t="s">
        <v>1430</v>
      </c>
      <c r="E167" s="808">
        <v>2011</v>
      </c>
      <c r="F167" s="808" t="s">
        <v>300</v>
      </c>
      <c r="G167" s="809" t="s">
        <v>1377</v>
      </c>
      <c r="H167" s="810" t="s">
        <v>1368</v>
      </c>
      <c r="I167" s="811" t="s">
        <v>886</v>
      </c>
      <c r="J167" s="737">
        <v>0.5</v>
      </c>
      <c r="K167" s="736">
        <v>0.11</v>
      </c>
      <c r="L167" s="868">
        <v>0.48</v>
      </c>
      <c r="M167" s="831"/>
    </row>
    <row r="168" spans="1:13" ht="25.5">
      <c r="A168" s="807" t="s">
        <v>906</v>
      </c>
      <c r="B168" s="689" t="s">
        <v>1366</v>
      </c>
      <c r="C168" s="807" t="s">
        <v>1425</v>
      </c>
      <c r="D168" s="812" t="s">
        <v>1430</v>
      </c>
      <c r="E168" s="808">
        <v>2011</v>
      </c>
      <c r="F168" s="808" t="s">
        <v>300</v>
      </c>
      <c r="G168" s="809" t="s">
        <v>1377</v>
      </c>
      <c r="H168" s="810" t="s">
        <v>1367</v>
      </c>
      <c r="I168" s="811" t="s">
        <v>886</v>
      </c>
      <c r="J168" s="737">
        <v>0.34</v>
      </c>
      <c r="K168" s="736">
        <v>7.0000000000000007E-2</v>
      </c>
      <c r="L168" s="868">
        <v>0.36</v>
      </c>
      <c r="M168" s="831"/>
    </row>
    <row r="169" spans="1:13" ht="25.5">
      <c r="A169" s="807" t="s">
        <v>906</v>
      </c>
      <c r="B169" s="689" t="s">
        <v>1366</v>
      </c>
      <c r="C169" s="807" t="s">
        <v>1425</v>
      </c>
      <c r="D169" s="812" t="s">
        <v>1430</v>
      </c>
      <c r="E169" s="808">
        <v>2011</v>
      </c>
      <c r="F169" s="808" t="s">
        <v>300</v>
      </c>
      <c r="G169" s="809" t="s">
        <v>1377</v>
      </c>
      <c r="H169" s="810" t="s">
        <v>1370</v>
      </c>
      <c r="I169" s="811" t="s">
        <v>886</v>
      </c>
      <c r="J169" s="737">
        <v>0.55000000000000004</v>
      </c>
      <c r="K169" s="736">
        <v>0.11</v>
      </c>
      <c r="L169" s="868">
        <v>0.36</v>
      </c>
      <c r="M169" s="831"/>
    </row>
    <row r="170" spans="1:13" ht="25.5">
      <c r="A170" s="807" t="s">
        <v>906</v>
      </c>
      <c r="B170" s="689" t="s">
        <v>1366</v>
      </c>
      <c r="C170" s="807" t="s">
        <v>1425</v>
      </c>
      <c r="D170" s="812" t="s">
        <v>1430</v>
      </c>
      <c r="E170" s="808">
        <v>2011</v>
      </c>
      <c r="F170" s="808" t="s">
        <v>300</v>
      </c>
      <c r="G170" s="809" t="s">
        <v>1377</v>
      </c>
      <c r="H170" s="810" t="s">
        <v>1371</v>
      </c>
      <c r="I170" s="811" t="s">
        <v>886</v>
      </c>
      <c r="J170" s="737">
        <v>1</v>
      </c>
      <c r="K170" s="736">
        <v>1</v>
      </c>
      <c r="L170" s="868">
        <v>0</v>
      </c>
      <c r="M170" s="831"/>
    </row>
    <row r="171" spans="1:13" ht="25.5">
      <c r="A171" s="807" t="s">
        <v>906</v>
      </c>
      <c r="B171" s="689" t="s">
        <v>1366</v>
      </c>
      <c r="C171" s="807" t="s">
        <v>1425</v>
      </c>
      <c r="D171" s="812" t="s">
        <v>1430</v>
      </c>
      <c r="E171" s="808">
        <v>2011</v>
      </c>
      <c r="F171" s="808" t="s">
        <v>300</v>
      </c>
      <c r="G171" s="809" t="s">
        <v>1378</v>
      </c>
      <c r="H171" s="810" t="s">
        <v>1368</v>
      </c>
      <c r="I171" s="811" t="s">
        <v>886</v>
      </c>
      <c r="J171" s="737">
        <v>0.85</v>
      </c>
      <c r="K171" s="736">
        <v>0.19</v>
      </c>
      <c r="L171" s="868">
        <v>0.42</v>
      </c>
      <c r="M171" s="831"/>
    </row>
    <row r="172" spans="1:13" ht="25.5">
      <c r="A172" s="807" t="s">
        <v>906</v>
      </c>
      <c r="B172" s="689" t="s">
        <v>1366</v>
      </c>
      <c r="C172" s="807" t="s">
        <v>1425</v>
      </c>
      <c r="D172" s="812" t="s">
        <v>1430</v>
      </c>
      <c r="E172" s="808">
        <v>2011</v>
      </c>
      <c r="F172" s="808" t="s">
        <v>300</v>
      </c>
      <c r="G172" s="809" t="s">
        <v>1378</v>
      </c>
      <c r="H172" s="810" t="s">
        <v>1367</v>
      </c>
      <c r="I172" s="811" t="s">
        <v>886</v>
      </c>
      <c r="J172" s="737">
        <v>0.61</v>
      </c>
      <c r="K172" s="736">
        <v>0.11</v>
      </c>
      <c r="L172" s="868">
        <v>0.18</v>
      </c>
      <c r="M172" s="831"/>
    </row>
    <row r="173" spans="1:13" ht="25.5">
      <c r="A173" s="807" t="s">
        <v>906</v>
      </c>
      <c r="B173" s="689" t="s">
        <v>1366</v>
      </c>
      <c r="C173" s="807" t="s">
        <v>1425</v>
      </c>
      <c r="D173" s="812" t="s">
        <v>1430</v>
      </c>
      <c r="E173" s="808">
        <v>2011</v>
      </c>
      <c r="F173" s="808" t="s">
        <v>300</v>
      </c>
      <c r="G173" s="809" t="s">
        <v>1378</v>
      </c>
      <c r="H173" s="810" t="s">
        <v>1370</v>
      </c>
      <c r="I173" s="811" t="s">
        <v>886</v>
      </c>
      <c r="J173" s="737">
        <v>0.77</v>
      </c>
      <c r="K173" s="736">
        <v>0.19</v>
      </c>
      <c r="L173" s="868">
        <v>0.27</v>
      </c>
      <c r="M173" s="831"/>
    </row>
    <row r="174" spans="1:13" ht="25.5">
      <c r="A174" s="807" t="s">
        <v>906</v>
      </c>
      <c r="B174" s="689" t="s">
        <v>1366</v>
      </c>
      <c r="C174" s="807" t="s">
        <v>1425</v>
      </c>
      <c r="D174" s="812" t="s">
        <v>1430</v>
      </c>
      <c r="E174" s="808">
        <v>2011</v>
      </c>
      <c r="F174" s="808" t="s">
        <v>300</v>
      </c>
      <c r="G174" s="809" t="s">
        <v>1378</v>
      </c>
      <c r="H174" s="810" t="s">
        <v>1372</v>
      </c>
      <c r="I174" s="811" t="s">
        <v>886</v>
      </c>
      <c r="J174" s="737">
        <v>1</v>
      </c>
      <c r="K174" s="736">
        <v>0.11</v>
      </c>
      <c r="L174" s="868">
        <v>0.64</v>
      </c>
      <c r="M174" s="831"/>
    </row>
    <row r="175" spans="1:13" ht="25.5">
      <c r="A175" s="807" t="s">
        <v>906</v>
      </c>
      <c r="B175" s="689" t="s">
        <v>1366</v>
      </c>
      <c r="C175" s="807" t="s">
        <v>1425</v>
      </c>
      <c r="D175" s="812" t="s">
        <v>1430</v>
      </c>
      <c r="E175" s="808">
        <v>2011</v>
      </c>
      <c r="F175" s="808" t="s">
        <v>300</v>
      </c>
      <c r="G175" s="809" t="s">
        <v>1452</v>
      </c>
      <c r="H175" s="810" t="s">
        <v>1368</v>
      </c>
      <c r="I175" s="811" t="s">
        <v>886</v>
      </c>
      <c r="J175" s="737">
        <v>0.4</v>
      </c>
      <c r="K175" s="736">
        <v>0.25</v>
      </c>
      <c r="L175" s="868">
        <v>0.3</v>
      </c>
      <c r="M175" s="831"/>
    </row>
    <row r="176" spans="1:13" ht="25.5">
      <c r="A176" s="807" t="s">
        <v>906</v>
      </c>
      <c r="B176" s="689" t="s">
        <v>1366</v>
      </c>
      <c r="C176" s="807" t="s">
        <v>1425</v>
      </c>
      <c r="D176" s="812" t="s">
        <v>1430</v>
      </c>
      <c r="E176" s="808">
        <v>2011</v>
      </c>
      <c r="F176" s="808" t="s">
        <v>300</v>
      </c>
      <c r="G176" s="809" t="s">
        <v>1452</v>
      </c>
      <c r="H176" s="810" t="s">
        <v>1367</v>
      </c>
      <c r="I176" s="811" t="s">
        <v>886</v>
      </c>
      <c r="J176" s="737">
        <v>0.31</v>
      </c>
      <c r="K176" s="736">
        <v>0.04</v>
      </c>
      <c r="L176" s="868">
        <v>0.26</v>
      </c>
      <c r="M176" s="831"/>
    </row>
    <row r="177" spans="1:13" ht="25.5">
      <c r="A177" s="807" t="s">
        <v>906</v>
      </c>
      <c r="B177" s="689" t="s">
        <v>1366</v>
      </c>
      <c r="C177" s="807" t="s">
        <v>1425</v>
      </c>
      <c r="D177" s="812" t="s">
        <v>1430</v>
      </c>
      <c r="E177" s="808">
        <v>2011</v>
      </c>
      <c r="F177" s="808" t="s">
        <v>300</v>
      </c>
      <c r="G177" s="809" t="s">
        <v>1452</v>
      </c>
      <c r="H177" s="810" t="s">
        <v>1370</v>
      </c>
      <c r="I177" s="811" t="s">
        <v>886</v>
      </c>
      <c r="J177" s="737">
        <v>0.5</v>
      </c>
      <c r="K177" s="736">
        <v>0.14000000000000001</v>
      </c>
      <c r="L177" s="868">
        <v>0.47</v>
      </c>
      <c r="M177" s="831"/>
    </row>
    <row r="178" spans="1:13" ht="25.5">
      <c r="A178" s="807" t="s">
        <v>906</v>
      </c>
      <c r="B178" s="689" t="s">
        <v>1366</v>
      </c>
      <c r="C178" s="807" t="s">
        <v>1425</v>
      </c>
      <c r="D178" s="812" t="s">
        <v>1430</v>
      </c>
      <c r="E178" s="808">
        <v>2011</v>
      </c>
      <c r="F178" s="808" t="s">
        <v>300</v>
      </c>
      <c r="G178" s="809" t="s">
        <v>1452</v>
      </c>
      <c r="H178" s="810" t="s">
        <v>1371</v>
      </c>
      <c r="I178" s="811" t="s">
        <v>886</v>
      </c>
      <c r="J178" s="737">
        <v>0.75</v>
      </c>
      <c r="K178" s="736">
        <v>0.75</v>
      </c>
      <c r="L178" s="868">
        <v>0.5</v>
      </c>
      <c r="M178" s="831"/>
    </row>
    <row r="179" spans="1:13" ht="38.25">
      <c r="A179" s="807" t="s">
        <v>906</v>
      </c>
      <c r="B179" s="689" t="s">
        <v>1366</v>
      </c>
      <c r="C179" s="807" t="s">
        <v>1425</v>
      </c>
      <c r="D179" s="812" t="s">
        <v>1428</v>
      </c>
      <c r="E179" s="808">
        <v>2011</v>
      </c>
      <c r="F179" s="808" t="s">
        <v>300</v>
      </c>
      <c r="G179" s="809" t="s">
        <v>1449</v>
      </c>
      <c r="H179" s="810" t="s">
        <v>1368</v>
      </c>
      <c r="I179" s="811" t="s">
        <v>886</v>
      </c>
      <c r="J179" s="737">
        <v>0.5</v>
      </c>
      <c r="K179" s="736">
        <v>0.5</v>
      </c>
      <c r="L179" s="868">
        <v>0.15</v>
      </c>
      <c r="M179" s="831"/>
    </row>
    <row r="180" spans="1:13" ht="38.25">
      <c r="A180" s="807" t="s">
        <v>906</v>
      </c>
      <c r="B180" s="689" t="s">
        <v>1366</v>
      </c>
      <c r="C180" s="807" t="s">
        <v>1425</v>
      </c>
      <c r="D180" s="812" t="s">
        <v>1428</v>
      </c>
      <c r="E180" s="808">
        <v>2011</v>
      </c>
      <c r="F180" s="808" t="s">
        <v>300</v>
      </c>
      <c r="G180" s="809" t="s">
        <v>1449</v>
      </c>
      <c r="H180" s="810" t="s">
        <v>1367</v>
      </c>
      <c r="I180" s="811" t="s">
        <v>886</v>
      </c>
      <c r="J180" s="737">
        <v>0.37</v>
      </c>
      <c r="K180" s="736">
        <v>0.27</v>
      </c>
      <c r="L180" s="868">
        <v>0.11</v>
      </c>
      <c r="M180" s="831"/>
    </row>
    <row r="181" spans="1:13" ht="38.25">
      <c r="A181" s="807" t="s">
        <v>906</v>
      </c>
      <c r="B181" s="689" t="s">
        <v>1366</v>
      </c>
      <c r="C181" s="807" t="s">
        <v>1425</v>
      </c>
      <c r="D181" s="812" t="s">
        <v>1428</v>
      </c>
      <c r="E181" s="808">
        <v>2011</v>
      </c>
      <c r="F181" s="808" t="s">
        <v>300</v>
      </c>
      <c r="G181" s="809" t="s">
        <v>1449</v>
      </c>
      <c r="H181" s="810" t="s">
        <v>1370</v>
      </c>
      <c r="I181" s="811" t="s">
        <v>886</v>
      </c>
      <c r="J181" s="737">
        <v>0.44</v>
      </c>
      <c r="K181" s="736">
        <v>0.44</v>
      </c>
      <c r="L181" s="868">
        <v>0.08</v>
      </c>
      <c r="M181" s="831"/>
    </row>
    <row r="182" spans="1:13" ht="38.25">
      <c r="A182" s="807" t="s">
        <v>906</v>
      </c>
      <c r="B182" s="689" t="s">
        <v>1366</v>
      </c>
      <c r="C182" s="807" t="s">
        <v>1425</v>
      </c>
      <c r="D182" s="812" t="s">
        <v>1428</v>
      </c>
      <c r="E182" s="808">
        <v>2011</v>
      </c>
      <c r="F182" s="808" t="s">
        <v>300</v>
      </c>
      <c r="G182" s="809" t="s">
        <v>1449</v>
      </c>
      <c r="H182" s="810" t="s">
        <v>1371</v>
      </c>
      <c r="I182" s="811" t="s">
        <v>886</v>
      </c>
      <c r="J182" s="737">
        <v>0.5</v>
      </c>
      <c r="K182" s="736">
        <v>0.5</v>
      </c>
      <c r="L182" s="868">
        <v>0.17</v>
      </c>
      <c r="M182" s="831"/>
    </row>
    <row r="183" spans="1:13" ht="38.25">
      <c r="A183" s="807" t="s">
        <v>906</v>
      </c>
      <c r="B183" s="689" t="s">
        <v>1366</v>
      </c>
      <c r="C183" s="807" t="s">
        <v>1425</v>
      </c>
      <c r="D183" s="812" t="s">
        <v>1428</v>
      </c>
      <c r="E183" s="808">
        <v>2011</v>
      </c>
      <c r="F183" s="808" t="s">
        <v>300</v>
      </c>
      <c r="G183" s="809" t="s">
        <v>1449</v>
      </c>
      <c r="H183" s="810" t="s">
        <v>1372</v>
      </c>
      <c r="I183" s="811" t="s">
        <v>886</v>
      </c>
      <c r="J183" s="737">
        <v>0.67</v>
      </c>
      <c r="K183" s="736">
        <v>0.23</v>
      </c>
      <c r="L183" s="868">
        <v>0.16</v>
      </c>
      <c r="M183" s="831"/>
    </row>
    <row r="184" spans="1:13" ht="38.25">
      <c r="A184" s="807" t="s">
        <v>906</v>
      </c>
      <c r="B184" s="689" t="s">
        <v>1366</v>
      </c>
      <c r="C184" s="807" t="s">
        <v>1425</v>
      </c>
      <c r="D184" s="812" t="s">
        <v>1428</v>
      </c>
      <c r="E184" s="808">
        <v>2011</v>
      </c>
      <c r="F184" s="808" t="s">
        <v>300</v>
      </c>
      <c r="G184" s="809" t="s">
        <v>1449</v>
      </c>
      <c r="H184" s="810" t="s">
        <v>1373</v>
      </c>
      <c r="I184" s="811" t="s">
        <v>886</v>
      </c>
      <c r="J184" s="737">
        <v>0.5</v>
      </c>
      <c r="K184" s="736">
        <v>0.46</v>
      </c>
      <c r="L184" s="868">
        <v>0.12</v>
      </c>
      <c r="M184" s="831"/>
    </row>
    <row r="185" spans="1:13" ht="25.5">
      <c r="A185" s="807" t="s">
        <v>906</v>
      </c>
      <c r="B185" s="689" t="s">
        <v>1366</v>
      </c>
      <c r="C185" s="807" t="s">
        <v>1425</v>
      </c>
      <c r="D185" s="812" t="s">
        <v>1428</v>
      </c>
      <c r="E185" s="808">
        <v>2011</v>
      </c>
      <c r="F185" s="808" t="s">
        <v>300</v>
      </c>
      <c r="G185" s="809" t="s">
        <v>1375</v>
      </c>
      <c r="H185" s="810" t="s">
        <v>1368</v>
      </c>
      <c r="I185" s="811" t="s">
        <v>886</v>
      </c>
      <c r="J185" s="737">
        <v>0.45</v>
      </c>
      <c r="K185" s="736">
        <v>0.45</v>
      </c>
      <c r="L185" s="868">
        <v>0.2</v>
      </c>
      <c r="M185" s="831"/>
    </row>
    <row r="186" spans="1:13" ht="25.5">
      <c r="A186" s="807" t="s">
        <v>906</v>
      </c>
      <c r="B186" s="689" t="s">
        <v>1366</v>
      </c>
      <c r="C186" s="807" t="s">
        <v>1425</v>
      </c>
      <c r="D186" s="812" t="s">
        <v>1428</v>
      </c>
      <c r="E186" s="808">
        <v>2011</v>
      </c>
      <c r="F186" s="808" t="s">
        <v>300</v>
      </c>
      <c r="G186" s="809" t="s">
        <v>1375</v>
      </c>
      <c r="H186" s="810" t="s">
        <v>1367</v>
      </c>
      <c r="I186" s="811" t="s">
        <v>886</v>
      </c>
      <c r="J186" s="737">
        <v>0.37</v>
      </c>
      <c r="K186" s="736">
        <v>0.27</v>
      </c>
      <c r="L186" s="868">
        <v>0.19</v>
      </c>
      <c r="M186" s="831"/>
    </row>
    <row r="187" spans="1:13" ht="25.5">
      <c r="A187" s="807" t="s">
        <v>906</v>
      </c>
      <c r="B187" s="689" t="s">
        <v>1366</v>
      </c>
      <c r="C187" s="807" t="s">
        <v>1425</v>
      </c>
      <c r="D187" s="812" t="s">
        <v>1428</v>
      </c>
      <c r="E187" s="808">
        <v>2011</v>
      </c>
      <c r="F187" s="808" t="s">
        <v>300</v>
      </c>
      <c r="G187" s="809" t="s">
        <v>1375</v>
      </c>
      <c r="H187" s="810" t="s">
        <v>1370</v>
      </c>
      <c r="I187" s="811" t="s">
        <v>886</v>
      </c>
      <c r="J187" s="737">
        <v>0.23</v>
      </c>
      <c r="K187" s="736">
        <v>0.21</v>
      </c>
      <c r="L187" s="868">
        <v>0.43</v>
      </c>
      <c r="M187" s="831"/>
    </row>
    <row r="188" spans="1:13" ht="25.5">
      <c r="A188" s="807" t="s">
        <v>906</v>
      </c>
      <c r="B188" s="689" t="s">
        <v>1366</v>
      </c>
      <c r="C188" s="807" t="s">
        <v>1425</v>
      </c>
      <c r="D188" s="812" t="s">
        <v>1428</v>
      </c>
      <c r="E188" s="808">
        <v>2011</v>
      </c>
      <c r="F188" s="808" t="s">
        <v>300</v>
      </c>
      <c r="G188" s="809" t="s">
        <v>1450</v>
      </c>
      <c r="H188" s="810" t="s">
        <v>1368</v>
      </c>
      <c r="I188" s="811" t="s">
        <v>886</v>
      </c>
      <c r="J188" s="737">
        <v>0.28000000000000003</v>
      </c>
      <c r="K188" s="736">
        <v>0.15</v>
      </c>
      <c r="L188" s="868">
        <v>0.32</v>
      </c>
      <c r="M188" s="831"/>
    </row>
    <row r="189" spans="1:13" ht="25.5">
      <c r="A189" s="807" t="s">
        <v>906</v>
      </c>
      <c r="B189" s="689" t="s">
        <v>1366</v>
      </c>
      <c r="C189" s="807" t="s">
        <v>1425</v>
      </c>
      <c r="D189" s="812" t="s">
        <v>1428</v>
      </c>
      <c r="E189" s="808">
        <v>2011</v>
      </c>
      <c r="F189" s="808" t="s">
        <v>300</v>
      </c>
      <c r="G189" s="809" t="s">
        <v>1450</v>
      </c>
      <c r="H189" s="810" t="s">
        <v>1367</v>
      </c>
      <c r="I189" s="811" t="s">
        <v>886</v>
      </c>
      <c r="J189" s="737">
        <v>0.35</v>
      </c>
      <c r="K189" s="736">
        <v>0.22</v>
      </c>
      <c r="L189" s="868">
        <v>0.18</v>
      </c>
      <c r="M189" s="831"/>
    </row>
    <row r="190" spans="1:13" ht="25.5">
      <c r="A190" s="807" t="s">
        <v>906</v>
      </c>
      <c r="B190" s="689" t="s">
        <v>1366</v>
      </c>
      <c r="C190" s="807" t="s">
        <v>1425</v>
      </c>
      <c r="D190" s="812" t="s">
        <v>1428</v>
      </c>
      <c r="E190" s="808">
        <v>2011</v>
      </c>
      <c r="F190" s="808" t="s">
        <v>300</v>
      </c>
      <c r="G190" s="809" t="s">
        <v>1450</v>
      </c>
      <c r="H190" s="810" t="s">
        <v>1370</v>
      </c>
      <c r="I190" s="811" t="s">
        <v>886</v>
      </c>
      <c r="J190" s="737">
        <v>0.5</v>
      </c>
      <c r="K190" s="736">
        <v>0.14000000000000001</v>
      </c>
      <c r="L190" s="868">
        <v>0.41</v>
      </c>
      <c r="M190" s="831"/>
    </row>
    <row r="191" spans="1:13" ht="25.5">
      <c r="A191" s="807" t="s">
        <v>906</v>
      </c>
      <c r="B191" s="689" t="s">
        <v>1366</v>
      </c>
      <c r="C191" s="807" t="s">
        <v>1425</v>
      </c>
      <c r="D191" s="812" t="s">
        <v>1428</v>
      </c>
      <c r="E191" s="808">
        <v>2011</v>
      </c>
      <c r="F191" s="808" t="s">
        <v>300</v>
      </c>
      <c r="G191" s="809" t="s">
        <v>1450</v>
      </c>
      <c r="H191" s="810" t="s">
        <v>1371</v>
      </c>
      <c r="I191" s="811" t="s">
        <v>886</v>
      </c>
      <c r="J191" s="737">
        <v>0.91</v>
      </c>
      <c r="K191" s="736">
        <v>0.19</v>
      </c>
      <c r="L191" s="868">
        <v>0.08</v>
      </c>
      <c r="M191" s="831"/>
    </row>
    <row r="192" spans="1:13" ht="25.5">
      <c r="A192" s="807" t="s">
        <v>906</v>
      </c>
      <c r="B192" s="689" t="s">
        <v>1366</v>
      </c>
      <c r="C192" s="807" t="s">
        <v>1425</v>
      </c>
      <c r="D192" s="812" t="s">
        <v>1428</v>
      </c>
      <c r="E192" s="808">
        <v>2011</v>
      </c>
      <c r="F192" s="808" t="s">
        <v>300</v>
      </c>
      <c r="G192" s="809" t="s">
        <v>1450</v>
      </c>
      <c r="H192" s="810" t="s">
        <v>1372</v>
      </c>
      <c r="I192" s="811" t="s">
        <v>886</v>
      </c>
      <c r="J192" s="737">
        <v>0.83</v>
      </c>
      <c r="K192" s="736">
        <v>0.5</v>
      </c>
      <c r="L192" s="868">
        <v>0.15</v>
      </c>
      <c r="M192" s="831"/>
    </row>
    <row r="193" spans="1:13" ht="25.5">
      <c r="A193" s="807" t="s">
        <v>906</v>
      </c>
      <c r="B193" s="689" t="s">
        <v>1366</v>
      </c>
      <c r="C193" s="807" t="s">
        <v>1425</v>
      </c>
      <c r="D193" s="812" t="s">
        <v>1428</v>
      </c>
      <c r="E193" s="808">
        <v>2011</v>
      </c>
      <c r="F193" s="808" t="s">
        <v>300</v>
      </c>
      <c r="G193" s="809" t="s">
        <v>1451</v>
      </c>
      <c r="H193" s="810" t="s">
        <v>1368</v>
      </c>
      <c r="I193" s="811" t="s">
        <v>886</v>
      </c>
      <c r="J193" s="737">
        <v>0.5</v>
      </c>
      <c r="K193" s="736">
        <v>0.3</v>
      </c>
      <c r="L193" s="868">
        <v>0.32</v>
      </c>
      <c r="M193" s="831"/>
    </row>
    <row r="194" spans="1:13" ht="25.5">
      <c r="A194" s="807" t="s">
        <v>906</v>
      </c>
      <c r="B194" s="689" t="s">
        <v>1366</v>
      </c>
      <c r="C194" s="807" t="s">
        <v>1425</v>
      </c>
      <c r="D194" s="812" t="s">
        <v>1428</v>
      </c>
      <c r="E194" s="808">
        <v>2011</v>
      </c>
      <c r="F194" s="808" t="s">
        <v>300</v>
      </c>
      <c r="G194" s="809" t="s">
        <v>1451</v>
      </c>
      <c r="H194" s="810" t="s">
        <v>1367</v>
      </c>
      <c r="I194" s="811" t="s">
        <v>886</v>
      </c>
      <c r="J194" s="737">
        <v>0.38</v>
      </c>
      <c r="K194" s="736">
        <v>0.09</v>
      </c>
      <c r="L194" s="868">
        <v>0.24</v>
      </c>
      <c r="M194" s="831"/>
    </row>
    <row r="195" spans="1:13" ht="25.5">
      <c r="A195" s="807" t="s">
        <v>906</v>
      </c>
      <c r="B195" s="689" t="s">
        <v>1366</v>
      </c>
      <c r="C195" s="807" t="s">
        <v>1425</v>
      </c>
      <c r="D195" s="812" t="s">
        <v>1428</v>
      </c>
      <c r="E195" s="808">
        <v>2011</v>
      </c>
      <c r="F195" s="808" t="s">
        <v>300</v>
      </c>
      <c r="G195" s="809" t="s">
        <v>1451</v>
      </c>
      <c r="H195" s="810" t="s">
        <v>1370</v>
      </c>
      <c r="I195" s="811" t="s">
        <v>886</v>
      </c>
      <c r="J195" s="737">
        <v>0.73</v>
      </c>
      <c r="K195" s="736">
        <v>0.15</v>
      </c>
      <c r="L195" s="868">
        <v>0.17</v>
      </c>
      <c r="M195" s="831"/>
    </row>
    <row r="196" spans="1:13" ht="25.5">
      <c r="A196" s="807" t="s">
        <v>906</v>
      </c>
      <c r="B196" s="689" t="s">
        <v>1366</v>
      </c>
      <c r="C196" s="807" t="s">
        <v>1425</v>
      </c>
      <c r="D196" s="812" t="s">
        <v>1428</v>
      </c>
      <c r="E196" s="808">
        <v>2011</v>
      </c>
      <c r="F196" s="808" t="s">
        <v>300</v>
      </c>
      <c r="G196" s="809" t="s">
        <v>1451</v>
      </c>
      <c r="H196" s="810" t="s">
        <v>1371</v>
      </c>
      <c r="I196" s="811" t="s">
        <v>886</v>
      </c>
      <c r="J196" s="737">
        <v>0.6</v>
      </c>
      <c r="K196" s="736">
        <v>0.23</v>
      </c>
      <c r="L196" s="868">
        <v>0.32</v>
      </c>
      <c r="M196" s="831"/>
    </row>
    <row r="197" spans="1:13" ht="25.5">
      <c r="A197" s="807" t="s">
        <v>906</v>
      </c>
      <c r="B197" s="689" t="s">
        <v>1366</v>
      </c>
      <c r="C197" s="807" t="s">
        <v>1425</v>
      </c>
      <c r="D197" s="812" t="s">
        <v>1428</v>
      </c>
      <c r="E197" s="808">
        <v>2011</v>
      </c>
      <c r="F197" s="808" t="s">
        <v>300</v>
      </c>
      <c r="G197" s="809" t="s">
        <v>1376</v>
      </c>
      <c r="H197" s="810" t="s">
        <v>1368</v>
      </c>
      <c r="I197" s="811" t="s">
        <v>886</v>
      </c>
      <c r="J197" s="737">
        <v>0.5</v>
      </c>
      <c r="K197" s="736">
        <v>0.42</v>
      </c>
      <c r="L197" s="868">
        <v>0.19</v>
      </c>
      <c r="M197" s="831"/>
    </row>
    <row r="198" spans="1:13" ht="25.5">
      <c r="A198" s="807" t="s">
        <v>906</v>
      </c>
      <c r="B198" s="689" t="s">
        <v>1366</v>
      </c>
      <c r="C198" s="807" t="s">
        <v>1425</v>
      </c>
      <c r="D198" s="812" t="s">
        <v>1428</v>
      </c>
      <c r="E198" s="808">
        <v>2011</v>
      </c>
      <c r="F198" s="808" t="s">
        <v>300</v>
      </c>
      <c r="G198" s="809" t="s">
        <v>1376</v>
      </c>
      <c r="H198" s="810" t="s">
        <v>1367</v>
      </c>
      <c r="I198" s="811" t="s">
        <v>886</v>
      </c>
      <c r="J198" s="737">
        <v>0.22</v>
      </c>
      <c r="K198" s="736">
        <v>0.05</v>
      </c>
      <c r="L198" s="868">
        <v>0.52</v>
      </c>
      <c r="M198" s="831"/>
    </row>
    <row r="199" spans="1:13" ht="25.5">
      <c r="A199" s="807" t="s">
        <v>906</v>
      </c>
      <c r="B199" s="689" t="s">
        <v>1366</v>
      </c>
      <c r="C199" s="807" t="s">
        <v>1425</v>
      </c>
      <c r="D199" s="812" t="s">
        <v>1428</v>
      </c>
      <c r="E199" s="808">
        <v>2011</v>
      </c>
      <c r="F199" s="808" t="s">
        <v>300</v>
      </c>
      <c r="G199" s="809" t="s">
        <v>1376</v>
      </c>
      <c r="H199" s="810" t="s">
        <v>1370</v>
      </c>
      <c r="I199" s="811" t="s">
        <v>886</v>
      </c>
      <c r="J199" s="737">
        <v>0.7</v>
      </c>
      <c r="K199" s="736">
        <v>0.33</v>
      </c>
      <c r="L199" s="868">
        <v>0.24</v>
      </c>
      <c r="M199" s="831"/>
    </row>
    <row r="200" spans="1:13" ht="25.5">
      <c r="A200" s="807" t="s">
        <v>906</v>
      </c>
      <c r="B200" s="689" t="s">
        <v>1366</v>
      </c>
      <c r="C200" s="807" t="s">
        <v>1425</v>
      </c>
      <c r="D200" s="812" t="s">
        <v>1428</v>
      </c>
      <c r="E200" s="808">
        <v>2011</v>
      </c>
      <c r="F200" s="808" t="s">
        <v>300</v>
      </c>
      <c r="G200" s="809" t="s">
        <v>1376</v>
      </c>
      <c r="H200" s="810" t="s">
        <v>1371</v>
      </c>
      <c r="I200" s="811" t="s">
        <v>886</v>
      </c>
      <c r="J200" s="737">
        <v>0.42</v>
      </c>
      <c r="K200" s="736">
        <v>0.2</v>
      </c>
      <c r="L200" s="868">
        <v>0.39</v>
      </c>
      <c r="M200" s="831"/>
    </row>
    <row r="201" spans="1:13" ht="25.5">
      <c r="A201" s="807" t="s">
        <v>906</v>
      </c>
      <c r="B201" s="689" t="s">
        <v>1366</v>
      </c>
      <c r="C201" s="807" t="s">
        <v>1425</v>
      </c>
      <c r="D201" s="812" t="s">
        <v>1428</v>
      </c>
      <c r="E201" s="808">
        <v>2011</v>
      </c>
      <c r="F201" s="808" t="s">
        <v>300</v>
      </c>
      <c r="G201" s="809" t="s">
        <v>1376</v>
      </c>
      <c r="H201" s="810" t="s">
        <v>1372</v>
      </c>
      <c r="I201" s="811" t="s">
        <v>886</v>
      </c>
      <c r="J201" s="737">
        <v>0.37</v>
      </c>
      <c r="K201" s="736">
        <v>0.28000000000000003</v>
      </c>
      <c r="L201" s="868">
        <v>0.24</v>
      </c>
      <c r="M201" s="831"/>
    </row>
    <row r="202" spans="1:13" ht="25.5">
      <c r="A202" s="807" t="s">
        <v>906</v>
      </c>
      <c r="B202" s="689" t="s">
        <v>1366</v>
      </c>
      <c r="C202" s="807" t="s">
        <v>1425</v>
      </c>
      <c r="D202" s="812" t="s">
        <v>1428</v>
      </c>
      <c r="E202" s="808">
        <v>2011</v>
      </c>
      <c r="F202" s="808" t="s">
        <v>300</v>
      </c>
      <c r="G202" s="809" t="s">
        <v>1377</v>
      </c>
      <c r="H202" s="810" t="s">
        <v>1368</v>
      </c>
      <c r="I202" s="811" t="s">
        <v>886</v>
      </c>
      <c r="J202" s="737">
        <v>0.5</v>
      </c>
      <c r="K202" s="736">
        <v>0.11</v>
      </c>
      <c r="L202" s="868">
        <v>0.56999999999999995</v>
      </c>
      <c r="M202" s="831"/>
    </row>
    <row r="203" spans="1:13" ht="25.5">
      <c r="A203" s="807" t="s">
        <v>906</v>
      </c>
      <c r="B203" s="689" t="s">
        <v>1366</v>
      </c>
      <c r="C203" s="807" t="s">
        <v>1425</v>
      </c>
      <c r="D203" s="812" t="s">
        <v>1428</v>
      </c>
      <c r="E203" s="808">
        <v>2011</v>
      </c>
      <c r="F203" s="808" t="s">
        <v>300</v>
      </c>
      <c r="G203" s="809" t="s">
        <v>1377</v>
      </c>
      <c r="H203" s="810" t="s">
        <v>1367</v>
      </c>
      <c r="I203" s="811" t="s">
        <v>886</v>
      </c>
      <c r="J203" s="737">
        <v>0.35</v>
      </c>
      <c r="K203" s="736">
        <v>7.0000000000000007E-2</v>
      </c>
      <c r="L203" s="868">
        <v>0.24</v>
      </c>
      <c r="M203" s="831"/>
    </row>
    <row r="204" spans="1:13" ht="25.5">
      <c r="A204" s="807" t="s">
        <v>906</v>
      </c>
      <c r="B204" s="689" t="s">
        <v>1366</v>
      </c>
      <c r="C204" s="807" t="s">
        <v>1425</v>
      </c>
      <c r="D204" s="812" t="s">
        <v>1428</v>
      </c>
      <c r="E204" s="808">
        <v>2011</v>
      </c>
      <c r="F204" s="808" t="s">
        <v>300</v>
      </c>
      <c r="G204" s="809" t="s">
        <v>1377</v>
      </c>
      <c r="H204" s="810" t="s">
        <v>1370</v>
      </c>
      <c r="I204" s="811" t="s">
        <v>886</v>
      </c>
      <c r="J204" s="737">
        <v>0.55000000000000004</v>
      </c>
      <c r="K204" s="736">
        <v>0.11</v>
      </c>
      <c r="L204" s="868">
        <v>0.32</v>
      </c>
      <c r="M204" s="831"/>
    </row>
    <row r="205" spans="1:13" ht="25.5">
      <c r="A205" s="807" t="s">
        <v>906</v>
      </c>
      <c r="B205" s="689" t="s">
        <v>1366</v>
      </c>
      <c r="C205" s="807" t="s">
        <v>1425</v>
      </c>
      <c r="D205" s="812" t="s">
        <v>1428</v>
      </c>
      <c r="E205" s="808">
        <v>2011</v>
      </c>
      <c r="F205" s="808" t="s">
        <v>300</v>
      </c>
      <c r="G205" s="809" t="s">
        <v>1377</v>
      </c>
      <c r="H205" s="810" t="s">
        <v>1371</v>
      </c>
      <c r="I205" s="811" t="s">
        <v>886</v>
      </c>
      <c r="J205" s="737">
        <v>1</v>
      </c>
      <c r="K205" s="736">
        <v>1</v>
      </c>
      <c r="L205" s="868">
        <v>0</v>
      </c>
      <c r="M205" s="831"/>
    </row>
    <row r="206" spans="1:13" ht="25.5">
      <c r="A206" s="807" t="s">
        <v>906</v>
      </c>
      <c r="B206" s="689" t="s">
        <v>1366</v>
      </c>
      <c r="C206" s="807" t="s">
        <v>1425</v>
      </c>
      <c r="D206" s="812" t="s">
        <v>1428</v>
      </c>
      <c r="E206" s="808">
        <v>2011</v>
      </c>
      <c r="F206" s="808" t="s">
        <v>300</v>
      </c>
      <c r="G206" s="809" t="s">
        <v>1378</v>
      </c>
      <c r="H206" s="810" t="s">
        <v>1368</v>
      </c>
      <c r="I206" s="811" t="s">
        <v>886</v>
      </c>
      <c r="J206" s="737">
        <v>0.85</v>
      </c>
      <c r="K206" s="736">
        <v>0.19</v>
      </c>
      <c r="L206" s="868">
        <v>0.19</v>
      </c>
      <c r="M206" s="831"/>
    </row>
    <row r="207" spans="1:13" ht="25.5">
      <c r="A207" s="807" t="s">
        <v>906</v>
      </c>
      <c r="B207" s="689" t="s">
        <v>1366</v>
      </c>
      <c r="C207" s="807" t="s">
        <v>1425</v>
      </c>
      <c r="D207" s="812" t="s">
        <v>1428</v>
      </c>
      <c r="E207" s="808">
        <v>2011</v>
      </c>
      <c r="F207" s="808" t="s">
        <v>300</v>
      </c>
      <c r="G207" s="809" t="s">
        <v>1378</v>
      </c>
      <c r="H207" s="810" t="s">
        <v>1367</v>
      </c>
      <c r="I207" s="811" t="s">
        <v>886</v>
      </c>
      <c r="J207" s="737">
        <v>0.61</v>
      </c>
      <c r="K207" s="736">
        <v>0.11</v>
      </c>
      <c r="L207" s="868">
        <v>0.15</v>
      </c>
      <c r="M207" s="831"/>
    </row>
    <row r="208" spans="1:13" ht="25.5">
      <c r="A208" s="807" t="s">
        <v>906</v>
      </c>
      <c r="B208" s="689" t="s">
        <v>1366</v>
      </c>
      <c r="C208" s="807" t="s">
        <v>1425</v>
      </c>
      <c r="D208" s="812" t="s">
        <v>1428</v>
      </c>
      <c r="E208" s="808">
        <v>2011</v>
      </c>
      <c r="F208" s="808" t="s">
        <v>300</v>
      </c>
      <c r="G208" s="809" t="s">
        <v>1378</v>
      </c>
      <c r="H208" s="810" t="s">
        <v>1370</v>
      </c>
      <c r="I208" s="811" t="s">
        <v>886</v>
      </c>
      <c r="J208" s="737">
        <v>0.77</v>
      </c>
      <c r="K208" s="736">
        <v>0.19</v>
      </c>
      <c r="L208" s="868">
        <v>0.22</v>
      </c>
      <c r="M208" s="831"/>
    </row>
    <row r="209" spans="1:13" ht="25.5">
      <c r="A209" s="807" t="s">
        <v>906</v>
      </c>
      <c r="B209" s="689" t="s">
        <v>1366</v>
      </c>
      <c r="C209" s="807" t="s">
        <v>1425</v>
      </c>
      <c r="D209" s="812" t="s">
        <v>1428</v>
      </c>
      <c r="E209" s="808">
        <v>2011</v>
      </c>
      <c r="F209" s="808" t="s">
        <v>300</v>
      </c>
      <c r="G209" s="809" t="s">
        <v>1378</v>
      </c>
      <c r="H209" s="810" t="s">
        <v>1372</v>
      </c>
      <c r="I209" s="811" t="s">
        <v>886</v>
      </c>
      <c r="J209" s="737">
        <v>1</v>
      </c>
      <c r="K209" s="736">
        <v>0.11</v>
      </c>
      <c r="L209" s="868">
        <v>0.03</v>
      </c>
      <c r="M209" s="831"/>
    </row>
    <row r="210" spans="1:13" ht="25.5">
      <c r="A210" s="807" t="s">
        <v>906</v>
      </c>
      <c r="B210" s="689" t="s">
        <v>1366</v>
      </c>
      <c r="C210" s="807" t="s">
        <v>1425</v>
      </c>
      <c r="D210" s="812" t="s">
        <v>1428</v>
      </c>
      <c r="E210" s="808">
        <v>2011</v>
      </c>
      <c r="F210" s="808" t="s">
        <v>300</v>
      </c>
      <c r="G210" s="809" t="s">
        <v>1452</v>
      </c>
      <c r="H210" s="810" t="s">
        <v>1368</v>
      </c>
      <c r="I210" s="811" t="s">
        <v>886</v>
      </c>
      <c r="J210" s="737">
        <v>0.4</v>
      </c>
      <c r="K210" s="736">
        <v>0.25</v>
      </c>
      <c r="L210" s="868">
        <v>0.47</v>
      </c>
      <c r="M210" s="831"/>
    </row>
    <row r="211" spans="1:13" ht="25.5">
      <c r="A211" s="807" t="s">
        <v>906</v>
      </c>
      <c r="B211" s="689" t="s">
        <v>1366</v>
      </c>
      <c r="C211" s="807" t="s">
        <v>1425</v>
      </c>
      <c r="D211" s="812" t="s">
        <v>1428</v>
      </c>
      <c r="E211" s="808">
        <v>2011</v>
      </c>
      <c r="F211" s="808" t="s">
        <v>300</v>
      </c>
      <c r="G211" s="809" t="s">
        <v>1452</v>
      </c>
      <c r="H211" s="810" t="s">
        <v>1367</v>
      </c>
      <c r="I211" s="811" t="s">
        <v>886</v>
      </c>
      <c r="J211" s="737">
        <v>0.33</v>
      </c>
      <c r="K211" s="736">
        <v>0.05</v>
      </c>
      <c r="L211" s="868">
        <v>0.15</v>
      </c>
      <c r="M211" s="831"/>
    </row>
    <row r="212" spans="1:13" ht="25.5">
      <c r="A212" s="807" t="s">
        <v>906</v>
      </c>
      <c r="B212" s="689" t="s">
        <v>1366</v>
      </c>
      <c r="C212" s="807" t="s">
        <v>1425</v>
      </c>
      <c r="D212" s="812" t="s">
        <v>1428</v>
      </c>
      <c r="E212" s="808">
        <v>2011</v>
      </c>
      <c r="F212" s="808" t="s">
        <v>300</v>
      </c>
      <c r="G212" s="809" t="s">
        <v>1452</v>
      </c>
      <c r="H212" s="810" t="s">
        <v>1370</v>
      </c>
      <c r="I212" s="811" t="s">
        <v>886</v>
      </c>
      <c r="J212" s="737">
        <v>0.5</v>
      </c>
      <c r="K212" s="736">
        <v>0.14000000000000001</v>
      </c>
      <c r="L212" s="868">
        <v>0.2</v>
      </c>
      <c r="M212" s="831"/>
    </row>
    <row r="213" spans="1:13" ht="25.5">
      <c r="A213" s="807" t="s">
        <v>906</v>
      </c>
      <c r="B213" s="689" t="s">
        <v>1366</v>
      </c>
      <c r="C213" s="807" t="s">
        <v>1425</v>
      </c>
      <c r="D213" s="812" t="s">
        <v>1428</v>
      </c>
      <c r="E213" s="808">
        <v>2011</v>
      </c>
      <c r="F213" s="808" t="s">
        <v>300</v>
      </c>
      <c r="G213" s="809" t="s">
        <v>1452</v>
      </c>
      <c r="H213" s="810" t="s">
        <v>1371</v>
      </c>
      <c r="I213" s="811" t="s">
        <v>886</v>
      </c>
      <c r="J213" s="737">
        <v>0.75</v>
      </c>
      <c r="K213" s="736">
        <v>0.75</v>
      </c>
      <c r="L213" s="868">
        <v>0.5</v>
      </c>
      <c r="M213" s="831"/>
    </row>
    <row r="214" spans="1:13" ht="38.25">
      <c r="A214" s="807" t="s">
        <v>906</v>
      </c>
      <c r="B214" s="689" t="s">
        <v>1366</v>
      </c>
      <c r="C214" s="807" t="s">
        <v>1425</v>
      </c>
      <c r="D214" s="812" t="s">
        <v>1426</v>
      </c>
      <c r="E214" s="808">
        <v>2011</v>
      </c>
      <c r="F214" s="808" t="s">
        <v>300</v>
      </c>
      <c r="G214" s="809" t="s">
        <v>1449</v>
      </c>
      <c r="H214" s="810" t="s">
        <v>1368</v>
      </c>
      <c r="I214" s="811" t="s">
        <v>886</v>
      </c>
      <c r="J214" s="737">
        <v>0.3</v>
      </c>
      <c r="K214" s="736">
        <v>0.3</v>
      </c>
      <c r="L214" s="868">
        <v>0.55000000000000004</v>
      </c>
      <c r="M214" s="831"/>
    </row>
    <row r="215" spans="1:13" ht="38.25">
      <c r="A215" s="807" t="s">
        <v>906</v>
      </c>
      <c r="B215" s="689" t="s">
        <v>1366</v>
      </c>
      <c r="C215" s="807" t="s">
        <v>1425</v>
      </c>
      <c r="D215" s="812" t="s">
        <v>1426</v>
      </c>
      <c r="E215" s="808">
        <v>2011</v>
      </c>
      <c r="F215" s="808" t="s">
        <v>300</v>
      </c>
      <c r="G215" s="809" t="s">
        <v>1449</v>
      </c>
      <c r="H215" s="810" t="s">
        <v>1367</v>
      </c>
      <c r="I215" s="811" t="s">
        <v>886</v>
      </c>
      <c r="J215" s="737">
        <v>0.22</v>
      </c>
      <c r="K215" s="736">
        <v>0.16</v>
      </c>
      <c r="L215" s="868">
        <v>0.27</v>
      </c>
      <c r="M215" s="831"/>
    </row>
    <row r="216" spans="1:13" ht="38.25">
      <c r="A216" s="807" t="s">
        <v>906</v>
      </c>
      <c r="B216" s="689" t="s">
        <v>1366</v>
      </c>
      <c r="C216" s="807" t="s">
        <v>1425</v>
      </c>
      <c r="D216" s="812" t="s">
        <v>1426</v>
      </c>
      <c r="E216" s="808">
        <v>2011</v>
      </c>
      <c r="F216" s="808" t="s">
        <v>300</v>
      </c>
      <c r="G216" s="809" t="s">
        <v>1449</v>
      </c>
      <c r="H216" s="810" t="s">
        <v>1370</v>
      </c>
      <c r="I216" s="811" t="s">
        <v>886</v>
      </c>
      <c r="J216" s="737">
        <v>0.33</v>
      </c>
      <c r="K216" s="736">
        <v>0.33</v>
      </c>
      <c r="L216" s="868">
        <v>0</v>
      </c>
      <c r="M216" s="831"/>
    </row>
    <row r="217" spans="1:13" ht="38.25">
      <c r="A217" s="807" t="s">
        <v>906</v>
      </c>
      <c r="B217" s="689" t="s">
        <v>1366</v>
      </c>
      <c r="C217" s="807" t="s">
        <v>1425</v>
      </c>
      <c r="D217" s="812" t="s">
        <v>1426</v>
      </c>
      <c r="E217" s="808">
        <v>2011</v>
      </c>
      <c r="F217" s="808" t="s">
        <v>300</v>
      </c>
      <c r="G217" s="809" t="s">
        <v>1449</v>
      </c>
      <c r="H217" s="810" t="s">
        <v>1371</v>
      </c>
      <c r="I217" s="811" t="s">
        <v>886</v>
      </c>
      <c r="J217" s="737">
        <v>0.5</v>
      </c>
      <c r="K217" s="736">
        <v>0.5</v>
      </c>
      <c r="L217" s="868">
        <v>0</v>
      </c>
      <c r="M217" s="831"/>
    </row>
    <row r="218" spans="1:13" ht="38.25">
      <c r="A218" s="807" t="s">
        <v>906</v>
      </c>
      <c r="B218" s="689" t="s">
        <v>1366</v>
      </c>
      <c r="C218" s="807" t="s">
        <v>1425</v>
      </c>
      <c r="D218" s="812" t="s">
        <v>1426</v>
      </c>
      <c r="E218" s="808">
        <v>2011</v>
      </c>
      <c r="F218" s="808" t="s">
        <v>300</v>
      </c>
      <c r="G218" s="809" t="s">
        <v>1449</v>
      </c>
      <c r="H218" s="810" t="s">
        <v>1372</v>
      </c>
      <c r="I218" s="811" t="s">
        <v>886</v>
      </c>
      <c r="J218" s="737">
        <v>0.67</v>
      </c>
      <c r="K218" s="736">
        <v>0.23</v>
      </c>
      <c r="L218" s="868">
        <v>0.73</v>
      </c>
      <c r="M218" s="831"/>
    </row>
    <row r="219" spans="1:13" ht="38.25">
      <c r="A219" s="807" t="s">
        <v>906</v>
      </c>
      <c r="B219" s="689" t="s">
        <v>1366</v>
      </c>
      <c r="C219" s="807" t="s">
        <v>1425</v>
      </c>
      <c r="D219" s="812" t="s">
        <v>1426</v>
      </c>
      <c r="E219" s="808">
        <v>2011</v>
      </c>
      <c r="F219" s="808" t="s">
        <v>300</v>
      </c>
      <c r="G219" s="809" t="s">
        <v>1449</v>
      </c>
      <c r="H219" s="810" t="s">
        <v>1373</v>
      </c>
      <c r="I219" s="811" t="s">
        <v>886</v>
      </c>
      <c r="J219" s="737">
        <v>0.5</v>
      </c>
      <c r="K219" s="736">
        <v>0.46</v>
      </c>
      <c r="L219" s="868">
        <v>0</v>
      </c>
      <c r="M219" s="831"/>
    </row>
    <row r="220" spans="1:13" ht="25.5">
      <c r="A220" s="807" t="s">
        <v>906</v>
      </c>
      <c r="B220" s="689" t="s">
        <v>1366</v>
      </c>
      <c r="C220" s="807" t="s">
        <v>1425</v>
      </c>
      <c r="D220" s="812" t="s">
        <v>1426</v>
      </c>
      <c r="E220" s="808">
        <v>2011</v>
      </c>
      <c r="F220" s="808" t="s">
        <v>300</v>
      </c>
      <c r="G220" s="809" t="s">
        <v>1375</v>
      </c>
      <c r="H220" s="810" t="s">
        <v>1368</v>
      </c>
      <c r="I220" s="811" t="s">
        <v>886</v>
      </c>
      <c r="J220" s="737">
        <v>0.18</v>
      </c>
      <c r="K220" s="736">
        <v>0.18</v>
      </c>
      <c r="L220" s="868">
        <v>0</v>
      </c>
      <c r="M220" s="831"/>
    </row>
    <row r="221" spans="1:13" ht="25.5">
      <c r="A221" s="807" t="s">
        <v>906</v>
      </c>
      <c r="B221" s="689" t="s">
        <v>1366</v>
      </c>
      <c r="C221" s="807" t="s">
        <v>1425</v>
      </c>
      <c r="D221" s="812" t="s">
        <v>1426</v>
      </c>
      <c r="E221" s="808">
        <v>2011</v>
      </c>
      <c r="F221" s="808" t="s">
        <v>300</v>
      </c>
      <c r="G221" s="809" t="s">
        <v>1375</v>
      </c>
      <c r="H221" s="810" t="s">
        <v>1367</v>
      </c>
      <c r="I221" s="811" t="s">
        <v>886</v>
      </c>
      <c r="J221" s="737">
        <v>0.19</v>
      </c>
      <c r="K221" s="736">
        <v>0.14000000000000001</v>
      </c>
      <c r="L221" s="868">
        <v>0.27</v>
      </c>
      <c r="M221" s="831"/>
    </row>
    <row r="222" spans="1:13" ht="25.5">
      <c r="A222" s="807" t="s">
        <v>906</v>
      </c>
      <c r="B222" s="689" t="s">
        <v>1366</v>
      </c>
      <c r="C222" s="807" t="s">
        <v>1425</v>
      </c>
      <c r="D222" s="812" t="s">
        <v>1426</v>
      </c>
      <c r="E222" s="808">
        <v>2011</v>
      </c>
      <c r="F222" s="808" t="s">
        <v>300</v>
      </c>
      <c r="G222" s="809" t="s">
        <v>1375</v>
      </c>
      <c r="H222" s="810" t="s">
        <v>1370</v>
      </c>
      <c r="I222" s="811" t="s">
        <v>886</v>
      </c>
      <c r="J222" s="737">
        <v>0.23</v>
      </c>
      <c r="K222" s="736">
        <v>0.21</v>
      </c>
      <c r="L222" s="868">
        <v>0</v>
      </c>
      <c r="M222" s="831"/>
    </row>
    <row r="223" spans="1:13" ht="25.5">
      <c r="A223" s="807" t="s">
        <v>906</v>
      </c>
      <c r="B223" s="689" t="s">
        <v>1366</v>
      </c>
      <c r="C223" s="807" t="s">
        <v>1425</v>
      </c>
      <c r="D223" s="812" t="s">
        <v>1426</v>
      </c>
      <c r="E223" s="808">
        <v>2011</v>
      </c>
      <c r="F223" s="808" t="s">
        <v>300</v>
      </c>
      <c r="G223" s="809" t="s">
        <v>1450</v>
      </c>
      <c r="H223" s="810" t="s">
        <v>1368</v>
      </c>
      <c r="I223" s="811" t="s">
        <v>886</v>
      </c>
      <c r="J223" s="737">
        <v>0.17</v>
      </c>
      <c r="K223" s="736">
        <v>0.09</v>
      </c>
      <c r="L223" s="868">
        <v>0</v>
      </c>
      <c r="M223" s="831"/>
    </row>
    <row r="224" spans="1:13" ht="25.5">
      <c r="A224" s="807" t="s">
        <v>906</v>
      </c>
      <c r="B224" s="689" t="s">
        <v>1366</v>
      </c>
      <c r="C224" s="807" t="s">
        <v>1425</v>
      </c>
      <c r="D224" s="812" t="s">
        <v>1426</v>
      </c>
      <c r="E224" s="808">
        <v>2011</v>
      </c>
      <c r="F224" s="808" t="s">
        <v>300</v>
      </c>
      <c r="G224" s="809" t="s">
        <v>1450</v>
      </c>
      <c r="H224" s="810" t="s">
        <v>1367</v>
      </c>
      <c r="I224" s="811" t="s">
        <v>886</v>
      </c>
      <c r="J224" s="737">
        <v>0.3</v>
      </c>
      <c r="K224" s="736">
        <v>0.18</v>
      </c>
      <c r="L224" s="868">
        <v>0.37</v>
      </c>
      <c r="M224" s="831"/>
    </row>
    <row r="225" spans="1:13" ht="25.5">
      <c r="A225" s="807" t="s">
        <v>906</v>
      </c>
      <c r="B225" s="689" t="s">
        <v>1366</v>
      </c>
      <c r="C225" s="807" t="s">
        <v>1425</v>
      </c>
      <c r="D225" s="812" t="s">
        <v>1426</v>
      </c>
      <c r="E225" s="808">
        <v>2011</v>
      </c>
      <c r="F225" s="808" t="s">
        <v>300</v>
      </c>
      <c r="G225" s="809" t="s">
        <v>1450</v>
      </c>
      <c r="H225" s="810" t="s">
        <v>1370</v>
      </c>
      <c r="I225" s="811" t="s">
        <v>886</v>
      </c>
      <c r="J225" s="737">
        <v>0.5</v>
      </c>
      <c r="K225" s="736">
        <v>0.14000000000000001</v>
      </c>
      <c r="L225" s="868">
        <v>0</v>
      </c>
      <c r="M225" s="831"/>
    </row>
    <row r="226" spans="1:13" ht="25.5">
      <c r="A226" s="807" t="s">
        <v>906</v>
      </c>
      <c r="B226" s="689" t="s">
        <v>1366</v>
      </c>
      <c r="C226" s="807" t="s">
        <v>1425</v>
      </c>
      <c r="D226" s="812" t="s">
        <v>1426</v>
      </c>
      <c r="E226" s="808">
        <v>2011</v>
      </c>
      <c r="F226" s="808" t="s">
        <v>300</v>
      </c>
      <c r="G226" s="809" t="s">
        <v>1450</v>
      </c>
      <c r="H226" s="810" t="s">
        <v>1371</v>
      </c>
      <c r="I226" s="811" t="s">
        <v>886</v>
      </c>
      <c r="J226" s="737">
        <v>0.82</v>
      </c>
      <c r="K226" s="736">
        <v>0.17</v>
      </c>
      <c r="L226" s="868">
        <v>0</v>
      </c>
      <c r="M226" s="831"/>
    </row>
    <row r="227" spans="1:13" ht="25.5">
      <c r="A227" s="807" t="s">
        <v>906</v>
      </c>
      <c r="B227" s="689" t="s">
        <v>1366</v>
      </c>
      <c r="C227" s="807" t="s">
        <v>1425</v>
      </c>
      <c r="D227" s="812" t="s">
        <v>1426</v>
      </c>
      <c r="E227" s="808">
        <v>2011</v>
      </c>
      <c r="F227" s="808" t="s">
        <v>300</v>
      </c>
      <c r="G227" s="809" t="s">
        <v>1450</v>
      </c>
      <c r="H227" s="810" t="s">
        <v>1372</v>
      </c>
      <c r="I227" s="811" t="s">
        <v>886</v>
      </c>
      <c r="J227" s="737">
        <v>0.83</v>
      </c>
      <c r="K227" s="736">
        <v>0.5</v>
      </c>
      <c r="L227" s="868">
        <v>0</v>
      </c>
      <c r="M227" s="831"/>
    </row>
    <row r="228" spans="1:13" ht="25.5">
      <c r="A228" s="807" t="s">
        <v>906</v>
      </c>
      <c r="B228" s="689" t="s">
        <v>1366</v>
      </c>
      <c r="C228" s="807" t="s">
        <v>1425</v>
      </c>
      <c r="D228" s="812" t="s">
        <v>1426</v>
      </c>
      <c r="E228" s="808">
        <v>2011</v>
      </c>
      <c r="F228" s="808" t="s">
        <v>300</v>
      </c>
      <c r="G228" s="809" t="s">
        <v>1451</v>
      </c>
      <c r="H228" s="810" t="s">
        <v>1368</v>
      </c>
      <c r="I228" s="811" t="s">
        <v>886</v>
      </c>
      <c r="J228" s="737">
        <v>0.57999999999999996</v>
      </c>
      <c r="K228" s="736">
        <v>0.35</v>
      </c>
      <c r="L228" s="868">
        <v>0.38</v>
      </c>
      <c r="M228" s="831"/>
    </row>
    <row r="229" spans="1:13" ht="25.5">
      <c r="A229" s="807" t="s">
        <v>906</v>
      </c>
      <c r="B229" s="689" t="s">
        <v>1366</v>
      </c>
      <c r="C229" s="807" t="s">
        <v>1425</v>
      </c>
      <c r="D229" s="812" t="s">
        <v>1426</v>
      </c>
      <c r="E229" s="808">
        <v>2011</v>
      </c>
      <c r="F229" s="808" t="s">
        <v>300</v>
      </c>
      <c r="G229" s="809" t="s">
        <v>1451</v>
      </c>
      <c r="H229" s="810" t="s">
        <v>1367</v>
      </c>
      <c r="I229" s="811" t="s">
        <v>886</v>
      </c>
      <c r="J229" s="737">
        <v>0.33</v>
      </c>
      <c r="K229" s="736">
        <v>7.0000000000000007E-2</v>
      </c>
      <c r="L229" s="868">
        <v>0.14000000000000001</v>
      </c>
      <c r="M229" s="831"/>
    </row>
    <row r="230" spans="1:13" ht="25.5">
      <c r="A230" s="807" t="s">
        <v>906</v>
      </c>
      <c r="B230" s="689" t="s">
        <v>1366</v>
      </c>
      <c r="C230" s="807" t="s">
        <v>1425</v>
      </c>
      <c r="D230" s="812" t="s">
        <v>1426</v>
      </c>
      <c r="E230" s="808">
        <v>2011</v>
      </c>
      <c r="F230" s="808" t="s">
        <v>300</v>
      </c>
      <c r="G230" s="809" t="s">
        <v>1451</v>
      </c>
      <c r="H230" s="810" t="s">
        <v>1370</v>
      </c>
      <c r="I230" s="811" t="s">
        <v>886</v>
      </c>
      <c r="J230" s="737">
        <v>0.67</v>
      </c>
      <c r="K230" s="736">
        <v>0.14000000000000001</v>
      </c>
      <c r="L230" s="868">
        <v>0.66</v>
      </c>
      <c r="M230" s="831"/>
    </row>
    <row r="231" spans="1:13" ht="25.5">
      <c r="A231" s="807" t="s">
        <v>906</v>
      </c>
      <c r="B231" s="689" t="s">
        <v>1366</v>
      </c>
      <c r="C231" s="807" t="s">
        <v>1425</v>
      </c>
      <c r="D231" s="812" t="s">
        <v>1426</v>
      </c>
      <c r="E231" s="808">
        <v>2011</v>
      </c>
      <c r="F231" s="808" t="s">
        <v>300</v>
      </c>
      <c r="G231" s="809" t="s">
        <v>1451</v>
      </c>
      <c r="H231" s="810" t="s">
        <v>1371</v>
      </c>
      <c r="I231" s="811" t="s">
        <v>886</v>
      </c>
      <c r="J231" s="737">
        <v>0.5</v>
      </c>
      <c r="K231" s="736">
        <v>0.19</v>
      </c>
      <c r="L231" s="868">
        <v>0</v>
      </c>
      <c r="M231" s="831"/>
    </row>
    <row r="232" spans="1:13" ht="25.5">
      <c r="A232" s="807" t="s">
        <v>906</v>
      </c>
      <c r="B232" s="689" t="s">
        <v>1366</v>
      </c>
      <c r="C232" s="807" t="s">
        <v>1425</v>
      </c>
      <c r="D232" s="812" t="s">
        <v>1426</v>
      </c>
      <c r="E232" s="808">
        <v>2011</v>
      </c>
      <c r="F232" s="808" t="s">
        <v>300</v>
      </c>
      <c r="G232" s="809" t="s">
        <v>1376</v>
      </c>
      <c r="H232" s="810" t="s">
        <v>1368</v>
      </c>
      <c r="I232" s="811" t="s">
        <v>886</v>
      </c>
      <c r="J232" s="737">
        <v>0.3</v>
      </c>
      <c r="K232" s="736">
        <v>0.25</v>
      </c>
      <c r="L232" s="868">
        <v>0.87</v>
      </c>
      <c r="M232" s="831"/>
    </row>
    <row r="233" spans="1:13" ht="25.5">
      <c r="A233" s="807" t="s">
        <v>906</v>
      </c>
      <c r="B233" s="689" t="s">
        <v>1366</v>
      </c>
      <c r="C233" s="807" t="s">
        <v>1425</v>
      </c>
      <c r="D233" s="812" t="s">
        <v>1426</v>
      </c>
      <c r="E233" s="808">
        <v>2011</v>
      </c>
      <c r="F233" s="808" t="s">
        <v>300</v>
      </c>
      <c r="G233" s="809" t="s">
        <v>1376</v>
      </c>
      <c r="H233" s="810" t="s">
        <v>1367</v>
      </c>
      <c r="I233" s="811" t="s">
        <v>886</v>
      </c>
      <c r="J233" s="737">
        <v>0.18</v>
      </c>
      <c r="K233" s="736">
        <v>0.04</v>
      </c>
      <c r="L233" s="868">
        <v>0.28000000000000003</v>
      </c>
      <c r="M233" s="831"/>
    </row>
    <row r="234" spans="1:13" ht="25.5">
      <c r="A234" s="807" t="s">
        <v>906</v>
      </c>
      <c r="B234" s="689" t="s">
        <v>1366</v>
      </c>
      <c r="C234" s="807" t="s">
        <v>1425</v>
      </c>
      <c r="D234" s="812" t="s">
        <v>1426</v>
      </c>
      <c r="E234" s="808">
        <v>2011</v>
      </c>
      <c r="F234" s="808" t="s">
        <v>300</v>
      </c>
      <c r="G234" s="809" t="s">
        <v>1376</v>
      </c>
      <c r="H234" s="810" t="s">
        <v>1370</v>
      </c>
      <c r="I234" s="811" t="s">
        <v>886</v>
      </c>
      <c r="J234" s="737">
        <v>0.6</v>
      </c>
      <c r="K234" s="736">
        <v>0.28999999999999998</v>
      </c>
      <c r="L234" s="868">
        <v>0</v>
      </c>
      <c r="M234" s="831"/>
    </row>
    <row r="235" spans="1:13" ht="25.5">
      <c r="A235" s="807" t="s">
        <v>906</v>
      </c>
      <c r="B235" s="689" t="s">
        <v>1366</v>
      </c>
      <c r="C235" s="807" t="s">
        <v>1425</v>
      </c>
      <c r="D235" s="812" t="s">
        <v>1426</v>
      </c>
      <c r="E235" s="808">
        <v>2011</v>
      </c>
      <c r="F235" s="808" t="s">
        <v>300</v>
      </c>
      <c r="G235" s="809" t="s">
        <v>1376</v>
      </c>
      <c r="H235" s="810" t="s">
        <v>1371</v>
      </c>
      <c r="I235" s="811" t="s">
        <v>886</v>
      </c>
      <c r="J235" s="737">
        <v>0.42</v>
      </c>
      <c r="K235" s="736">
        <v>0.2</v>
      </c>
      <c r="L235" s="868">
        <v>0</v>
      </c>
      <c r="M235" s="831"/>
    </row>
    <row r="236" spans="1:13" ht="25.5">
      <c r="A236" s="807" t="s">
        <v>906</v>
      </c>
      <c r="B236" s="689" t="s">
        <v>1366</v>
      </c>
      <c r="C236" s="807" t="s">
        <v>1425</v>
      </c>
      <c r="D236" s="812" t="s">
        <v>1426</v>
      </c>
      <c r="E236" s="808">
        <v>2011</v>
      </c>
      <c r="F236" s="808" t="s">
        <v>300</v>
      </c>
      <c r="G236" s="809" t="s">
        <v>1376</v>
      </c>
      <c r="H236" s="810" t="s">
        <v>1372</v>
      </c>
      <c r="I236" s="811" t="s">
        <v>886</v>
      </c>
      <c r="J236" s="737">
        <v>0.37</v>
      </c>
      <c r="K236" s="736">
        <v>0.28000000000000003</v>
      </c>
      <c r="L236" s="868">
        <v>0.85</v>
      </c>
      <c r="M236" s="831"/>
    </row>
    <row r="237" spans="1:13" ht="25.5">
      <c r="A237" s="807" t="s">
        <v>906</v>
      </c>
      <c r="B237" s="689" t="s">
        <v>1366</v>
      </c>
      <c r="C237" s="807" t="s">
        <v>1425</v>
      </c>
      <c r="D237" s="812" t="s">
        <v>1426</v>
      </c>
      <c r="E237" s="808">
        <v>2011</v>
      </c>
      <c r="F237" s="808" t="s">
        <v>300</v>
      </c>
      <c r="G237" s="809" t="s">
        <v>1377</v>
      </c>
      <c r="H237" s="810" t="s">
        <v>1368</v>
      </c>
      <c r="I237" s="811" t="s">
        <v>886</v>
      </c>
      <c r="J237" s="737">
        <v>0.3</v>
      </c>
      <c r="K237" s="736">
        <v>0.06</v>
      </c>
      <c r="L237" s="868">
        <v>0.97</v>
      </c>
      <c r="M237" s="831"/>
    </row>
    <row r="238" spans="1:13" ht="25.5">
      <c r="A238" s="807" t="s">
        <v>906</v>
      </c>
      <c r="B238" s="689" t="s">
        <v>1366</v>
      </c>
      <c r="C238" s="807" t="s">
        <v>1425</v>
      </c>
      <c r="D238" s="812" t="s">
        <v>1426</v>
      </c>
      <c r="E238" s="808">
        <v>2011</v>
      </c>
      <c r="F238" s="808" t="s">
        <v>300</v>
      </c>
      <c r="G238" s="809" t="s">
        <v>1377</v>
      </c>
      <c r="H238" s="810" t="s">
        <v>1367</v>
      </c>
      <c r="I238" s="811" t="s">
        <v>886</v>
      </c>
      <c r="J238" s="737">
        <v>0.31</v>
      </c>
      <c r="K238" s="736">
        <v>0.06</v>
      </c>
      <c r="L238" s="868">
        <v>0.21</v>
      </c>
      <c r="M238" s="831"/>
    </row>
    <row r="239" spans="1:13" ht="25.5">
      <c r="A239" s="807" t="s">
        <v>906</v>
      </c>
      <c r="B239" s="689" t="s">
        <v>1366</v>
      </c>
      <c r="C239" s="807" t="s">
        <v>1425</v>
      </c>
      <c r="D239" s="812" t="s">
        <v>1426</v>
      </c>
      <c r="E239" s="808">
        <v>2011</v>
      </c>
      <c r="F239" s="808" t="s">
        <v>300</v>
      </c>
      <c r="G239" s="809" t="s">
        <v>1377</v>
      </c>
      <c r="H239" s="810" t="s">
        <v>1370</v>
      </c>
      <c r="I239" s="811" t="s">
        <v>886</v>
      </c>
      <c r="J239" s="737">
        <v>0.55000000000000004</v>
      </c>
      <c r="K239" s="736">
        <v>0.11</v>
      </c>
      <c r="L239" s="868">
        <v>0.6</v>
      </c>
      <c r="M239" s="831"/>
    </row>
    <row r="240" spans="1:13" ht="25.5">
      <c r="A240" s="807" t="s">
        <v>906</v>
      </c>
      <c r="B240" s="689" t="s">
        <v>1366</v>
      </c>
      <c r="C240" s="807" t="s">
        <v>1425</v>
      </c>
      <c r="D240" s="812" t="s">
        <v>1426</v>
      </c>
      <c r="E240" s="808">
        <v>2011</v>
      </c>
      <c r="F240" s="808" t="s">
        <v>300</v>
      </c>
      <c r="G240" s="809" t="s">
        <v>1377</v>
      </c>
      <c r="H240" s="810" t="s">
        <v>1371</v>
      </c>
      <c r="I240" s="811" t="s">
        <v>886</v>
      </c>
      <c r="J240" s="737">
        <v>0.75</v>
      </c>
      <c r="K240" s="736">
        <v>0.75</v>
      </c>
      <c r="L240" s="868">
        <v>0</v>
      </c>
      <c r="M240" s="831"/>
    </row>
    <row r="241" spans="1:13" ht="25.5">
      <c r="A241" s="807" t="s">
        <v>906</v>
      </c>
      <c r="B241" s="689" t="s">
        <v>1366</v>
      </c>
      <c r="C241" s="807" t="s">
        <v>1425</v>
      </c>
      <c r="D241" s="812" t="s">
        <v>1426</v>
      </c>
      <c r="E241" s="808">
        <v>2011</v>
      </c>
      <c r="F241" s="808" t="s">
        <v>300</v>
      </c>
      <c r="G241" s="809" t="s">
        <v>1378</v>
      </c>
      <c r="H241" s="810" t="s">
        <v>1368</v>
      </c>
      <c r="I241" s="811" t="s">
        <v>886</v>
      </c>
      <c r="J241" s="737">
        <v>0.6</v>
      </c>
      <c r="K241" s="736">
        <v>0.13</v>
      </c>
      <c r="L241" s="868">
        <v>0.81</v>
      </c>
      <c r="M241" s="831"/>
    </row>
    <row r="242" spans="1:13" ht="25.5">
      <c r="A242" s="807" t="s">
        <v>906</v>
      </c>
      <c r="B242" s="689" t="s">
        <v>1366</v>
      </c>
      <c r="C242" s="807" t="s">
        <v>1425</v>
      </c>
      <c r="D242" s="812" t="s">
        <v>1426</v>
      </c>
      <c r="E242" s="808">
        <v>2011</v>
      </c>
      <c r="F242" s="808" t="s">
        <v>300</v>
      </c>
      <c r="G242" s="809" t="s">
        <v>1378</v>
      </c>
      <c r="H242" s="810" t="s">
        <v>1367</v>
      </c>
      <c r="I242" s="811" t="s">
        <v>886</v>
      </c>
      <c r="J242" s="737">
        <v>0.46</v>
      </c>
      <c r="K242" s="736">
        <v>0.08</v>
      </c>
      <c r="L242" s="868">
        <v>0.24</v>
      </c>
      <c r="M242" s="831"/>
    </row>
    <row r="243" spans="1:13" ht="25.5">
      <c r="A243" s="807" t="s">
        <v>906</v>
      </c>
      <c r="B243" s="689" t="s">
        <v>1366</v>
      </c>
      <c r="C243" s="807" t="s">
        <v>1425</v>
      </c>
      <c r="D243" s="812" t="s">
        <v>1426</v>
      </c>
      <c r="E243" s="808">
        <v>2011</v>
      </c>
      <c r="F243" s="808" t="s">
        <v>300</v>
      </c>
      <c r="G243" s="809" t="s">
        <v>1378</v>
      </c>
      <c r="H243" s="810" t="s">
        <v>1370</v>
      </c>
      <c r="I243" s="811" t="s">
        <v>886</v>
      </c>
      <c r="J243" s="737">
        <v>0.62</v>
      </c>
      <c r="K243" s="736">
        <v>0.15</v>
      </c>
      <c r="L243" s="868">
        <v>0.92</v>
      </c>
      <c r="M243" s="831"/>
    </row>
    <row r="244" spans="1:13" ht="25.5">
      <c r="A244" s="807" t="s">
        <v>906</v>
      </c>
      <c r="B244" s="689" t="s">
        <v>1366</v>
      </c>
      <c r="C244" s="807" t="s">
        <v>1425</v>
      </c>
      <c r="D244" s="812" t="s">
        <v>1426</v>
      </c>
      <c r="E244" s="808">
        <v>2011</v>
      </c>
      <c r="F244" s="808" t="s">
        <v>300</v>
      </c>
      <c r="G244" s="809" t="s">
        <v>1378</v>
      </c>
      <c r="H244" s="810" t="s">
        <v>1372</v>
      </c>
      <c r="I244" s="811" t="s">
        <v>886</v>
      </c>
      <c r="J244" s="737">
        <v>1</v>
      </c>
      <c r="K244" s="736">
        <v>0.11</v>
      </c>
      <c r="L244" s="868">
        <v>0</v>
      </c>
      <c r="M244" s="831"/>
    </row>
    <row r="245" spans="1:13" ht="25.5">
      <c r="A245" s="807" t="s">
        <v>906</v>
      </c>
      <c r="B245" s="689" t="s">
        <v>1366</v>
      </c>
      <c r="C245" s="807" t="s">
        <v>1425</v>
      </c>
      <c r="D245" s="812" t="s">
        <v>1426</v>
      </c>
      <c r="E245" s="808">
        <v>2011</v>
      </c>
      <c r="F245" s="808" t="s">
        <v>300</v>
      </c>
      <c r="G245" s="809" t="s">
        <v>1452</v>
      </c>
      <c r="H245" s="810" t="s">
        <v>1368</v>
      </c>
      <c r="I245" s="811" t="s">
        <v>886</v>
      </c>
      <c r="J245" s="737">
        <v>0.33</v>
      </c>
      <c r="K245" s="736">
        <v>0.21</v>
      </c>
      <c r="L245" s="868">
        <v>0</v>
      </c>
      <c r="M245" s="831"/>
    </row>
    <row r="246" spans="1:13" ht="25.5">
      <c r="A246" s="807" t="s">
        <v>906</v>
      </c>
      <c r="B246" s="689" t="s">
        <v>1366</v>
      </c>
      <c r="C246" s="807" t="s">
        <v>1425</v>
      </c>
      <c r="D246" s="812" t="s">
        <v>1426</v>
      </c>
      <c r="E246" s="808">
        <v>2011</v>
      </c>
      <c r="F246" s="808" t="s">
        <v>300</v>
      </c>
      <c r="G246" s="809" t="s">
        <v>1452</v>
      </c>
      <c r="H246" s="810" t="s">
        <v>1367</v>
      </c>
      <c r="I246" s="811" t="s">
        <v>886</v>
      </c>
      <c r="J246" s="737">
        <v>0.28999999999999998</v>
      </c>
      <c r="K246" s="736">
        <v>0.04</v>
      </c>
      <c r="L246" s="868">
        <v>0.16</v>
      </c>
      <c r="M246" s="831"/>
    </row>
    <row r="247" spans="1:13" ht="25.5">
      <c r="A247" s="807" t="s">
        <v>906</v>
      </c>
      <c r="B247" s="689" t="s">
        <v>1366</v>
      </c>
      <c r="C247" s="807" t="s">
        <v>1425</v>
      </c>
      <c r="D247" s="812" t="s">
        <v>1426</v>
      </c>
      <c r="E247" s="808">
        <v>2011</v>
      </c>
      <c r="F247" s="808" t="s">
        <v>300</v>
      </c>
      <c r="G247" s="809" t="s">
        <v>1452</v>
      </c>
      <c r="H247" s="810" t="s">
        <v>1370</v>
      </c>
      <c r="I247" s="811" t="s">
        <v>886</v>
      </c>
      <c r="J247" s="737">
        <v>0.4</v>
      </c>
      <c r="K247" s="736">
        <v>0.11</v>
      </c>
      <c r="L247" s="868">
        <v>0</v>
      </c>
      <c r="M247" s="831"/>
    </row>
    <row r="248" spans="1:13" ht="25.5">
      <c r="A248" s="807" t="s">
        <v>906</v>
      </c>
      <c r="B248" s="689" t="s">
        <v>1366</v>
      </c>
      <c r="C248" s="807" t="s">
        <v>1425</v>
      </c>
      <c r="D248" s="812" t="s">
        <v>1426</v>
      </c>
      <c r="E248" s="808">
        <v>2011</v>
      </c>
      <c r="F248" s="808" t="s">
        <v>300</v>
      </c>
      <c r="G248" s="809" t="s">
        <v>1452</v>
      </c>
      <c r="H248" s="810" t="s">
        <v>1371</v>
      </c>
      <c r="I248" s="811" t="s">
        <v>886</v>
      </c>
      <c r="J248" s="737">
        <v>0.75</v>
      </c>
      <c r="K248" s="736">
        <v>0.75</v>
      </c>
      <c r="L248" s="868">
        <v>0.5</v>
      </c>
      <c r="M248" s="831"/>
    </row>
    <row r="249" spans="1:13" ht="38.25">
      <c r="A249" s="807" t="s">
        <v>906</v>
      </c>
      <c r="B249" s="689" t="s">
        <v>1366</v>
      </c>
      <c r="C249" s="807" t="s">
        <v>1425</v>
      </c>
      <c r="D249" s="812" t="s">
        <v>1429</v>
      </c>
      <c r="E249" s="808">
        <v>2011</v>
      </c>
      <c r="F249" s="808" t="s">
        <v>300</v>
      </c>
      <c r="G249" s="809" t="s">
        <v>1449</v>
      </c>
      <c r="H249" s="810" t="s">
        <v>1368</v>
      </c>
      <c r="I249" s="811" t="s">
        <v>886</v>
      </c>
      <c r="J249" s="737">
        <v>0.5</v>
      </c>
      <c r="K249" s="736">
        <v>0.5</v>
      </c>
      <c r="L249" s="868">
        <v>0.06</v>
      </c>
      <c r="M249" s="831"/>
    </row>
    <row r="250" spans="1:13" ht="38.25">
      <c r="A250" s="807" t="s">
        <v>906</v>
      </c>
      <c r="B250" s="689" t="s">
        <v>1366</v>
      </c>
      <c r="C250" s="807" t="s">
        <v>1425</v>
      </c>
      <c r="D250" s="812" t="s">
        <v>1429</v>
      </c>
      <c r="E250" s="808">
        <v>2011</v>
      </c>
      <c r="F250" s="808" t="s">
        <v>300</v>
      </c>
      <c r="G250" s="809" t="s">
        <v>1449</v>
      </c>
      <c r="H250" s="810" t="s">
        <v>1367</v>
      </c>
      <c r="I250" s="811" t="s">
        <v>886</v>
      </c>
      <c r="J250" s="737">
        <v>0.3</v>
      </c>
      <c r="K250" s="736">
        <v>0.21</v>
      </c>
      <c r="L250" s="868">
        <v>0.25</v>
      </c>
      <c r="M250" s="831"/>
    </row>
    <row r="251" spans="1:13" ht="38.25">
      <c r="A251" s="807" t="s">
        <v>906</v>
      </c>
      <c r="B251" s="689" t="s">
        <v>1366</v>
      </c>
      <c r="C251" s="807" t="s">
        <v>1425</v>
      </c>
      <c r="D251" s="812" t="s">
        <v>1429</v>
      </c>
      <c r="E251" s="808">
        <v>2011</v>
      </c>
      <c r="F251" s="808" t="s">
        <v>300</v>
      </c>
      <c r="G251" s="809" t="s">
        <v>1449</v>
      </c>
      <c r="H251" s="810" t="s">
        <v>1370</v>
      </c>
      <c r="I251" s="811" t="s">
        <v>886</v>
      </c>
      <c r="J251" s="737">
        <v>0.44</v>
      </c>
      <c r="K251" s="736">
        <v>0.44</v>
      </c>
      <c r="L251" s="868">
        <v>0.18</v>
      </c>
      <c r="M251" s="831"/>
    </row>
    <row r="252" spans="1:13" ht="38.25">
      <c r="A252" s="807" t="s">
        <v>906</v>
      </c>
      <c r="B252" s="689" t="s">
        <v>1366</v>
      </c>
      <c r="C252" s="807" t="s">
        <v>1425</v>
      </c>
      <c r="D252" s="812" t="s">
        <v>1429</v>
      </c>
      <c r="E252" s="808">
        <v>2011</v>
      </c>
      <c r="F252" s="808" t="s">
        <v>300</v>
      </c>
      <c r="G252" s="809" t="s">
        <v>1449</v>
      </c>
      <c r="H252" s="810" t="s">
        <v>1371</v>
      </c>
      <c r="I252" s="811" t="s">
        <v>886</v>
      </c>
      <c r="J252" s="737">
        <v>0.5</v>
      </c>
      <c r="K252" s="736">
        <v>0.5</v>
      </c>
      <c r="L252" s="868">
        <v>0.18</v>
      </c>
      <c r="M252" s="831"/>
    </row>
    <row r="253" spans="1:13" ht="38.25">
      <c r="A253" s="807" t="s">
        <v>906</v>
      </c>
      <c r="B253" s="689" t="s">
        <v>1366</v>
      </c>
      <c r="C253" s="807" t="s">
        <v>1425</v>
      </c>
      <c r="D253" s="812" t="s">
        <v>1429</v>
      </c>
      <c r="E253" s="808">
        <v>2011</v>
      </c>
      <c r="F253" s="808" t="s">
        <v>300</v>
      </c>
      <c r="G253" s="809" t="s">
        <v>1449</v>
      </c>
      <c r="H253" s="810" t="s">
        <v>1372</v>
      </c>
      <c r="I253" s="811" t="s">
        <v>886</v>
      </c>
      <c r="J253" s="737">
        <v>0.67</v>
      </c>
      <c r="K253" s="736">
        <v>0.23</v>
      </c>
      <c r="L253" s="868">
        <v>0.17</v>
      </c>
      <c r="M253" s="831"/>
    </row>
    <row r="254" spans="1:13" ht="38.25">
      <c r="A254" s="807" t="s">
        <v>906</v>
      </c>
      <c r="B254" s="689" t="s">
        <v>1366</v>
      </c>
      <c r="C254" s="807" t="s">
        <v>1425</v>
      </c>
      <c r="D254" s="812" t="s">
        <v>1429</v>
      </c>
      <c r="E254" s="808">
        <v>2011</v>
      </c>
      <c r="F254" s="808" t="s">
        <v>300</v>
      </c>
      <c r="G254" s="809" t="s">
        <v>1449</v>
      </c>
      <c r="H254" s="810" t="s">
        <v>1373</v>
      </c>
      <c r="I254" s="811" t="s">
        <v>886</v>
      </c>
      <c r="J254" s="737">
        <v>0.5</v>
      </c>
      <c r="K254" s="736">
        <v>0.46</v>
      </c>
      <c r="L254" s="868">
        <v>0.04</v>
      </c>
      <c r="M254" s="831"/>
    </row>
    <row r="255" spans="1:13" ht="25.5">
      <c r="A255" s="807" t="s">
        <v>906</v>
      </c>
      <c r="B255" s="689" t="s">
        <v>1366</v>
      </c>
      <c r="C255" s="807" t="s">
        <v>1425</v>
      </c>
      <c r="D255" s="812" t="s">
        <v>1429</v>
      </c>
      <c r="E255" s="808">
        <v>2011</v>
      </c>
      <c r="F255" s="808" t="s">
        <v>300</v>
      </c>
      <c r="G255" s="809" t="s">
        <v>1375</v>
      </c>
      <c r="H255" s="810" t="s">
        <v>1368</v>
      </c>
      <c r="I255" s="811" t="s">
        <v>886</v>
      </c>
      <c r="J255" s="737">
        <v>0.5</v>
      </c>
      <c r="K255" s="736">
        <v>0.5</v>
      </c>
      <c r="L255" s="868">
        <v>0.06</v>
      </c>
      <c r="M255" s="831"/>
    </row>
    <row r="256" spans="1:13" ht="25.5">
      <c r="A256" s="807" t="s">
        <v>906</v>
      </c>
      <c r="B256" s="689" t="s">
        <v>1366</v>
      </c>
      <c r="C256" s="807" t="s">
        <v>1425</v>
      </c>
      <c r="D256" s="812" t="s">
        <v>1429</v>
      </c>
      <c r="E256" s="808">
        <v>2011</v>
      </c>
      <c r="F256" s="808" t="s">
        <v>300</v>
      </c>
      <c r="G256" s="809" t="s">
        <v>1375</v>
      </c>
      <c r="H256" s="810" t="s">
        <v>1367</v>
      </c>
      <c r="I256" s="811" t="s">
        <v>886</v>
      </c>
      <c r="J256" s="737">
        <v>0.37</v>
      </c>
      <c r="K256" s="736">
        <v>0.27</v>
      </c>
      <c r="L256" s="868">
        <v>0.35</v>
      </c>
      <c r="M256" s="831"/>
    </row>
    <row r="257" spans="1:13" ht="25.5">
      <c r="A257" s="807" t="s">
        <v>906</v>
      </c>
      <c r="B257" s="689" t="s">
        <v>1366</v>
      </c>
      <c r="C257" s="807" t="s">
        <v>1425</v>
      </c>
      <c r="D257" s="812" t="s">
        <v>1429</v>
      </c>
      <c r="E257" s="808">
        <v>2011</v>
      </c>
      <c r="F257" s="808" t="s">
        <v>300</v>
      </c>
      <c r="G257" s="809" t="s">
        <v>1375</v>
      </c>
      <c r="H257" s="810" t="s">
        <v>1370</v>
      </c>
      <c r="I257" s="811" t="s">
        <v>886</v>
      </c>
      <c r="J257" s="737">
        <v>0.31</v>
      </c>
      <c r="K257" s="736">
        <v>0.28999999999999998</v>
      </c>
      <c r="L257" s="868">
        <v>0.02</v>
      </c>
      <c r="M257" s="831"/>
    </row>
    <row r="258" spans="1:13" ht="25.5">
      <c r="A258" s="807" t="s">
        <v>906</v>
      </c>
      <c r="B258" s="689" t="s">
        <v>1366</v>
      </c>
      <c r="C258" s="807" t="s">
        <v>1425</v>
      </c>
      <c r="D258" s="812" t="s">
        <v>1429</v>
      </c>
      <c r="E258" s="808">
        <v>2011</v>
      </c>
      <c r="F258" s="808" t="s">
        <v>300</v>
      </c>
      <c r="G258" s="809" t="s">
        <v>1450</v>
      </c>
      <c r="H258" s="810" t="s">
        <v>1368</v>
      </c>
      <c r="I258" s="811" t="s">
        <v>886</v>
      </c>
      <c r="J258" s="737">
        <v>0.28000000000000003</v>
      </c>
      <c r="K258" s="736">
        <v>0.15</v>
      </c>
      <c r="L258" s="868">
        <v>0.68</v>
      </c>
      <c r="M258" s="831"/>
    </row>
    <row r="259" spans="1:13" ht="25.5">
      <c r="A259" s="807" t="s">
        <v>906</v>
      </c>
      <c r="B259" s="689" t="s">
        <v>1366</v>
      </c>
      <c r="C259" s="807" t="s">
        <v>1425</v>
      </c>
      <c r="D259" s="812" t="s">
        <v>1429</v>
      </c>
      <c r="E259" s="808">
        <v>2011</v>
      </c>
      <c r="F259" s="808" t="s">
        <v>300</v>
      </c>
      <c r="G259" s="809" t="s">
        <v>1450</v>
      </c>
      <c r="H259" s="810" t="s">
        <v>1367</v>
      </c>
      <c r="I259" s="811" t="s">
        <v>886</v>
      </c>
      <c r="J259" s="737">
        <v>0.35</v>
      </c>
      <c r="K259" s="736">
        <v>0.22</v>
      </c>
      <c r="L259" s="868">
        <v>0.05</v>
      </c>
      <c r="M259" s="831"/>
    </row>
    <row r="260" spans="1:13" ht="25.5">
      <c r="A260" s="807" t="s">
        <v>906</v>
      </c>
      <c r="B260" s="689" t="s">
        <v>1366</v>
      </c>
      <c r="C260" s="807" t="s">
        <v>1425</v>
      </c>
      <c r="D260" s="812" t="s">
        <v>1429</v>
      </c>
      <c r="E260" s="808">
        <v>2011</v>
      </c>
      <c r="F260" s="808" t="s">
        <v>300</v>
      </c>
      <c r="G260" s="809" t="s">
        <v>1450</v>
      </c>
      <c r="H260" s="810" t="s">
        <v>1370</v>
      </c>
      <c r="I260" s="811" t="s">
        <v>886</v>
      </c>
      <c r="J260" s="737">
        <v>0.5</v>
      </c>
      <c r="K260" s="736">
        <v>0.14000000000000001</v>
      </c>
      <c r="L260" s="868">
        <v>0.24</v>
      </c>
      <c r="M260" s="831"/>
    </row>
    <row r="261" spans="1:13" ht="25.5">
      <c r="A261" s="807" t="s">
        <v>906</v>
      </c>
      <c r="B261" s="689" t="s">
        <v>1366</v>
      </c>
      <c r="C261" s="807" t="s">
        <v>1425</v>
      </c>
      <c r="D261" s="812" t="s">
        <v>1429</v>
      </c>
      <c r="E261" s="808">
        <v>2011</v>
      </c>
      <c r="F261" s="808" t="s">
        <v>300</v>
      </c>
      <c r="G261" s="809" t="s">
        <v>1450</v>
      </c>
      <c r="H261" s="810" t="s">
        <v>1371</v>
      </c>
      <c r="I261" s="811" t="s">
        <v>886</v>
      </c>
      <c r="J261" s="737">
        <v>0.91</v>
      </c>
      <c r="K261" s="736">
        <v>0.19</v>
      </c>
      <c r="L261" s="868">
        <v>0.19</v>
      </c>
      <c r="M261" s="831"/>
    </row>
    <row r="262" spans="1:13" ht="25.5">
      <c r="A262" s="807" t="s">
        <v>906</v>
      </c>
      <c r="B262" s="689" t="s">
        <v>1366</v>
      </c>
      <c r="C262" s="807" t="s">
        <v>1425</v>
      </c>
      <c r="D262" s="812" t="s">
        <v>1429</v>
      </c>
      <c r="E262" s="808">
        <v>2011</v>
      </c>
      <c r="F262" s="808" t="s">
        <v>300</v>
      </c>
      <c r="G262" s="809" t="s">
        <v>1450</v>
      </c>
      <c r="H262" s="810" t="s">
        <v>1372</v>
      </c>
      <c r="I262" s="811" t="s">
        <v>886</v>
      </c>
      <c r="J262" s="737">
        <v>0.83</v>
      </c>
      <c r="K262" s="736">
        <v>0.5</v>
      </c>
      <c r="L262" s="868">
        <v>0.11</v>
      </c>
      <c r="M262" s="831"/>
    </row>
    <row r="263" spans="1:13" ht="25.5">
      <c r="A263" s="807" t="s">
        <v>906</v>
      </c>
      <c r="B263" s="689" t="s">
        <v>1366</v>
      </c>
      <c r="C263" s="807" t="s">
        <v>1425</v>
      </c>
      <c r="D263" s="812" t="s">
        <v>1429</v>
      </c>
      <c r="E263" s="808">
        <v>2011</v>
      </c>
      <c r="F263" s="808" t="s">
        <v>300</v>
      </c>
      <c r="G263" s="809" t="s">
        <v>1451</v>
      </c>
      <c r="H263" s="810" t="s">
        <v>1368</v>
      </c>
      <c r="I263" s="811" t="s">
        <v>886</v>
      </c>
      <c r="J263" s="737">
        <v>0.5</v>
      </c>
      <c r="K263" s="736">
        <v>0.3</v>
      </c>
      <c r="L263" s="868">
        <v>0.23</v>
      </c>
      <c r="M263" s="831"/>
    </row>
    <row r="264" spans="1:13" ht="25.5">
      <c r="A264" s="807" t="s">
        <v>906</v>
      </c>
      <c r="B264" s="689" t="s">
        <v>1366</v>
      </c>
      <c r="C264" s="807" t="s">
        <v>1425</v>
      </c>
      <c r="D264" s="812" t="s">
        <v>1429</v>
      </c>
      <c r="E264" s="808">
        <v>2011</v>
      </c>
      <c r="F264" s="808" t="s">
        <v>300</v>
      </c>
      <c r="G264" s="809" t="s">
        <v>1451</v>
      </c>
      <c r="H264" s="810" t="s">
        <v>1367</v>
      </c>
      <c r="I264" s="811" t="s">
        <v>886</v>
      </c>
      <c r="J264" s="737">
        <v>0.35</v>
      </c>
      <c r="K264" s="736">
        <v>0.08</v>
      </c>
      <c r="L264" s="868">
        <v>0.39</v>
      </c>
      <c r="M264" s="831"/>
    </row>
    <row r="265" spans="1:13" ht="25.5">
      <c r="A265" s="807" t="s">
        <v>906</v>
      </c>
      <c r="B265" s="689" t="s">
        <v>1366</v>
      </c>
      <c r="C265" s="807" t="s">
        <v>1425</v>
      </c>
      <c r="D265" s="812" t="s">
        <v>1429</v>
      </c>
      <c r="E265" s="808">
        <v>2011</v>
      </c>
      <c r="F265" s="808" t="s">
        <v>300</v>
      </c>
      <c r="G265" s="809" t="s">
        <v>1451</v>
      </c>
      <c r="H265" s="810" t="s">
        <v>1370</v>
      </c>
      <c r="I265" s="811" t="s">
        <v>886</v>
      </c>
      <c r="J265" s="737">
        <v>0.73</v>
      </c>
      <c r="K265" s="736">
        <v>0.15</v>
      </c>
      <c r="L265" s="868">
        <v>0.2</v>
      </c>
      <c r="M265" s="831"/>
    </row>
    <row r="266" spans="1:13" ht="25.5">
      <c r="A266" s="807" t="s">
        <v>906</v>
      </c>
      <c r="B266" s="689" t="s">
        <v>1366</v>
      </c>
      <c r="C266" s="807" t="s">
        <v>1425</v>
      </c>
      <c r="D266" s="812" t="s">
        <v>1429</v>
      </c>
      <c r="E266" s="808">
        <v>2011</v>
      </c>
      <c r="F266" s="808" t="s">
        <v>300</v>
      </c>
      <c r="G266" s="809" t="s">
        <v>1451</v>
      </c>
      <c r="H266" s="810" t="s">
        <v>1371</v>
      </c>
      <c r="I266" s="811" t="s">
        <v>886</v>
      </c>
      <c r="J266" s="737">
        <v>0.6</v>
      </c>
      <c r="K266" s="736">
        <v>0.23</v>
      </c>
      <c r="L266" s="868">
        <v>0.2</v>
      </c>
      <c r="M266" s="831"/>
    </row>
    <row r="267" spans="1:13" ht="25.5">
      <c r="A267" s="807" t="s">
        <v>906</v>
      </c>
      <c r="B267" s="689" t="s">
        <v>1366</v>
      </c>
      <c r="C267" s="807" t="s">
        <v>1425</v>
      </c>
      <c r="D267" s="812" t="s">
        <v>1429</v>
      </c>
      <c r="E267" s="808">
        <v>2011</v>
      </c>
      <c r="F267" s="808" t="s">
        <v>300</v>
      </c>
      <c r="G267" s="809" t="s">
        <v>1376</v>
      </c>
      <c r="H267" s="810" t="s">
        <v>1368</v>
      </c>
      <c r="I267" s="811" t="s">
        <v>886</v>
      </c>
      <c r="J267" s="737">
        <v>0.5</v>
      </c>
      <c r="K267" s="736">
        <v>0.42</v>
      </c>
      <c r="L267" s="868">
        <v>0.21</v>
      </c>
      <c r="M267" s="831"/>
    </row>
    <row r="268" spans="1:13" ht="25.5">
      <c r="A268" s="807" t="s">
        <v>906</v>
      </c>
      <c r="B268" s="689" t="s">
        <v>1366</v>
      </c>
      <c r="C268" s="807" t="s">
        <v>1425</v>
      </c>
      <c r="D268" s="812" t="s">
        <v>1429</v>
      </c>
      <c r="E268" s="808">
        <v>2011</v>
      </c>
      <c r="F268" s="808" t="s">
        <v>300</v>
      </c>
      <c r="G268" s="809" t="s">
        <v>1376</v>
      </c>
      <c r="H268" s="810" t="s">
        <v>1367</v>
      </c>
      <c r="I268" s="811" t="s">
        <v>886</v>
      </c>
      <c r="J268" s="737">
        <v>0.2</v>
      </c>
      <c r="K268" s="736">
        <v>0.04</v>
      </c>
      <c r="L268" s="868">
        <v>0.57999999999999996</v>
      </c>
      <c r="M268" s="831"/>
    </row>
    <row r="269" spans="1:13" ht="25.5">
      <c r="A269" s="807" t="s">
        <v>906</v>
      </c>
      <c r="B269" s="689" t="s">
        <v>1366</v>
      </c>
      <c r="C269" s="807" t="s">
        <v>1425</v>
      </c>
      <c r="D269" s="812" t="s">
        <v>1429</v>
      </c>
      <c r="E269" s="808">
        <v>2011</v>
      </c>
      <c r="F269" s="808" t="s">
        <v>300</v>
      </c>
      <c r="G269" s="809" t="s">
        <v>1376</v>
      </c>
      <c r="H269" s="810" t="s">
        <v>1370</v>
      </c>
      <c r="I269" s="811" t="s">
        <v>886</v>
      </c>
      <c r="J269" s="737">
        <v>0.7</v>
      </c>
      <c r="K269" s="736">
        <v>0.33</v>
      </c>
      <c r="L269" s="868">
        <v>0.13</v>
      </c>
      <c r="M269" s="831"/>
    </row>
    <row r="270" spans="1:13" ht="25.5">
      <c r="A270" s="807" t="s">
        <v>906</v>
      </c>
      <c r="B270" s="689" t="s">
        <v>1366</v>
      </c>
      <c r="C270" s="807" t="s">
        <v>1425</v>
      </c>
      <c r="D270" s="812" t="s">
        <v>1429</v>
      </c>
      <c r="E270" s="808">
        <v>2011</v>
      </c>
      <c r="F270" s="808" t="s">
        <v>300</v>
      </c>
      <c r="G270" s="809" t="s">
        <v>1376</v>
      </c>
      <c r="H270" s="810" t="s">
        <v>1371</v>
      </c>
      <c r="I270" s="811" t="s">
        <v>886</v>
      </c>
      <c r="J270" s="737">
        <v>0.42</v>
      </c>
      <c r="K270" s="736">
        <v>0.2</v>
      </c>
      <c r="L270" s="868">
        <v>0.17</v>
      </c>
      <c r="M270" s="831"/>
    </row>
    <row r="271" spans="1:13" ht="25.5">
      <c r="A271" s="807" t="s">
        <v>906</v>
      </c>
      <c r="B271" s="689" t="s">
        <v>1366</v>
      </c>
      <c r="C271" s="807" t="s">
        <v>1425</v>
      </c>
      <c r="D271" s="812" t="s">
        <v>1429</v>
      </c>
      <c r="E271" s="808">
        <v>2011</v>
      </c>
      <c r="F271" s="808" t="s">
        <v>300</v>
      </c>
      <c r="G271" s="809" t="s">
        <v>1376</v>
      </c>
      <c r="H271" s="810" t="s">
        <v>1372</v>
      </c>
      <c r="I271" s="811" t="s">
        <v>886</v>
      </c>
      <c r="J271" s="737">
        <v>0.37</v>
      </c>
      <c r="K271" s="736">
        <v>0.28000000000000003</v>
      </c>
      <c r="L271" s="868">
        <v>0.13</v>
      </c>
      <c r="M271" s="831"/>
    </row>
    <row r="272" spans="1:13" ht="25.5">
      <c r="A272" s="807" t="s">
        <v>906</v>
      </c>
      <c r="B272" s="689" t="s">
        <v>1366</v>
      </c>
      <c r="C272" s="807" t="s">
        <v>1425</v>
      </c>
      <c r="D272" s="812" t="s">
        <v>1429</v>
      </c>
      <c r="E272" s="808">
        <v>2011</v>
      </c>
      <c r="F272" s="808" t="s">
        <v>300</v>
      </c>
      <c r="G272" s="809" t="s">
        <v>1377</v>
      </c>
      <c r="H272" s="810" t="s">
        <v>1368</v>
      </c>
      <c r="I272" s="811" t="s">
        <v>886</v>
      </c>
      <c r="J272" s="737">
        <v>0.5</v>
      </c>
      <c r="K272" s="736">
        <v>0.11</v>
      </c>
      <c r="L272" s="868">
        <v>0.3</v>
      </c>
      <c r="M272" s="831"/>
    </row>
    <row r="273" spans="1:13" ht="25.5">
      <c r="A273" s="807" t="s">
        <v>906</v>
      </c>
      <c r="B273" s="689" t="s">
        <v>1366</v>
      </c>
      <c r="C273" s="807" t="s">
        <v>1425</v>
      </c>
      <c r="D273" s="812" t="s">
        <v>1429</v>
      </c>
      <c r="E273" s="808">
        <v>2011</v>
      </c>
      <c r="F273" s="808" t="s">
        <v>300</v>
      </c>
      <c r="G273" s="809" t="s">
        <v>1377</v>
      </c>
      <c r="H273" s="810" t="s">
        <v>1367</v>
      </c>
      <c r="I273" s="811" t="s">
        <v>886</v>
      </c>
      <c r="J273" s="737">
        <v>0.32</v>
      </c>
      <c r="K273" s="736">
        <v>7.0000000000000007E-2</v>
      </c>
      <c r="L273" s="868">
        <v>0.43</v>
      </c>
      <c r="M273" s="831"/>
    </row>
    <row r="274" spans="1:13" ht="25.5">
      <c r="A274" s="807" t="s">
        <v>906</v>
      </c>
      <c r="B274" s="689" t="s">
        <v>1366</v>
      </c>
      <c r="C274" s="807" t="s">
        <v>1425</v>
      </c>
      <c r="D274" s="812" t="s">
        <v>1429</v>
      </c>
      <c r="E274" s="808">
        <v>2011</v>
      </c>
      <c r="F274" s="808" t="s">
        <v>300</v>
      </c>
      <c r="G274" s="809" t="s">
        <v>1377</v>
      </c>
      <c r="H274" s="810" t="s">
        <v>1370</v>
      </c>
      <c r="I274" s="811" t="s">
        <v>886</v>
      </c>
      <c r="J274" s="737">
        <v>0.55000000000000004</v>
      </c>
      <c r="K274" s="736">
        <v>0.11</v>
      </c>
      <c r="L274" s="868">
        <v>0.35</v>
      </c>
      <c r="M274" s="831"/>
    </row>
    <row r="275" spans="1:13" ht="25.5">
      <c r="A275" s="807" t="s">
        <v>906</v>
      </c>
      <c r="B275" s="689" t="s">
        <v>1366</v>
      </c>
      <c r="C275" s="807" t="s">
        <v>1425</v>
      </c>
      <c r="D275" s="812" t="s">
        <v>1429</v>
      </c>
      <c r="E275" s="808">
        <v>2011</v>
      </c>
      <c r="F275" s="808" t="s">
        <v>300</v>
      </c>
      <c r="G275" s="809" t="s">
        <v>1377</v>
      </c>
      <c r="H275" s="810" t="s">
        <v>1371</v>
      </c>
      <c r="I275" s="811" t="s">
        <v>886</v>
      </c>
      <c r="J275" s="737">
        <v>1</v>
      </c>
      <c r="K275" s="736">
        <v>1</v>
      </c>
      <c r="L275" s="868">
        <v>0</v>
      </c>
      <c r="M275" s="831"/>
    </row>
    <row r="276" spans="1:13" ht="25.5">
      <c r="A276" s="807" t="s">
        <v>906</v>
      </c>
      <c r="B276" s="689" t="s">
        <v>1366</v>
      </c>
      <c r="C276" s="807" t="s">
        <v>1425</v>
      </c>
      <c r="D276" s="812" t="s">
        <v>1429</v>
      </c>
      <c r="E276" s="808">
        <v>2011</v>
      </c>
      <c r="F276" s="808" t="s">
        <v>300</v>
      </c>
      <c r="G276" s="809" t="s">
        <v>1378</v>
      </c>
      <c r="H276" s="810" t="s">
        <v>1368</v>
      </c>
      <c r="I276" s="811" t="s">
        <v>886</v>
      </c>
      <c r="J276" s="737">
        <v>0.85</v>
      </c>
      <c r="K276" s="736">
        <v>0.19</v>
      </c>
      <c r="L276" s="868">
        <v>0.21</v>
      </c>
      <c r="M276" s="831"/>
    </row>
    <row r="277" spans="1:13" ht="25.5">
      <c r="A277" s="807" t="s">
        <v>906</v>
      </c>
      <c r="B277" s="689" t="s">
        <v>1366</v>
      </c>
      <c r="C277" s="807" t="s">
        <v>1425</v>
      </c>
      <c r="D277" s="812" t="s">
        <v>1429</v>
      </c>
      <c r="E277" s="808">
        <v>2011</v>
      </c>
      <c r="F277" s="808" t="s">
        <v>300</v>
      </c>
      <c r="G277" s="809" t="s">
        <v>1378</v>
      </c>
      <c r="H277" s="810" t="s">
        <v>1367</v>
      </c>
      <c r="I277" s="811" t="s">
        <v>886</v>
      </c>
      <c r="J277" s="737">
        <v>0.6</v>
      </c>
      <c r="K277" s="736">
        <v>0.11</v>
      </c>
      <c r="L277" s="868">
        <v>0.2</v>
      </c>
      <c r="M277" s="831"/>
    </row>
    <row r="278" spans="1:13" ht="25.5">
      <c r="A278" s="807" t="s">
        <v>906</v>
      </c>
      <c r="B278" s="689" t="s">
        <v>1366</v>
      </c>
      <c r="C278" s="807" t="s">
        <v>1425</v>
      </c>
      <c r="D278" s="812" t="s">
        <v>1429</v>
      </c>
      <c r="E278" s="808">
        <v>2011</v>
      </c>
      <c r="F278" s="808" t="s">
        <v>300</v>
      </c>
      <c r="G278" s="809" t="s">
        <v>1378</v>
      </c>
      <c r="H278" s="810" t="s">
        <v>1370</v>
      </c>
      <c r="I278" s="811" t="s">
        <v>886</v>
      </c>
      <c r="J278" s="737">
        <v>0.77</v>
      </c>
      <c r="K278" s="736">
        <v>0.19</v>
      </c>
      <c r="L278" s="868">
        <v>0.31</v>
      </c>
      <c r="M278" s="831"/>
    </row>
    <row r="279" spans="1:13" ht="25.5">
      <c r="A279" s="807" t="s">
        <v>906</v>
      </c>
      <c r="B279" s="689" t="s">
        <v>1366</v>
      </c>
      <c r="C279" s="807" t="s">
        <v>1425</v>
      </c>
      <c r="D279" s="812" t="s">
        <v>1429</v>
      </c>
      <c r="E279" s="808">
        <v>2011</v>
      </c>
      <c r="F279" s="808" t="s">
        <v>300</v>
      </c>
      <c r="G279" s="809" t="s">
        <v>1378</v>
      </c>
      <c r="H279" s="810" t="s">
        <v>1372</v>
      </c>
      <c r="I279" s="811" t="s">
        <v>886</v>
      </c>
      <c r="J279" s="737">
        <v>1</v>
      </c>
      <c r="K279" s="736">
        <v>0.11</v>
      </c>
      <c r="L279" s="868">
        <v>0.39</v>
      </c>
      <c r="M279" s="831"/>
    </row>
    <row r="280" spans="1:13" ht="25.5">
      <c r="A280" s="807" t="s">
        <v>906</v>
      </c>
      <c r="B280" s="689" t="s">
        <v>1366</v>
      </c>
      <c r="C280" s="807" t="s">
        <v>1425</v>
      </c>
      <c r="D280" s="812" t="s">
        <v>1429</v>
      </c>
      <c r="E280" s="808">
        <v>2011</v>
      </c>
      <c r="F280" s="808" t="s">
        <v>300</v>
      </c>
      <c r="G280" s="809" t="s">
        <v>1452</v>
      </c>
      <c r="H280" s="810" t="s">
        <v>1368</v>
      </c>
      <c r="I280" s="811" t="s">
        <v>886</v>
      </c>
      <c r="J280" s="737">
        <v>0.4</v>
      </c>
      <c r="K280" s="736">
        <v>0.25</v>
      </c>
      <c r="L280" s="868">
        <v>0.3</v>
      </c>
      <c r="M280" s="831"/>
    </row>
    <row r="281" spans="1:13" ht="25.5">
      <c r="A281" s="807" t="s">
        <v>906</v>
      </c>
      <c r="B281" s="689" t="s">
        <v>1366</v>
      </c>
      <c r="C281" s="807" t="s">
        <v>1425</v>
      </c>
      <c r="D281" s="812" t="s">
        <v>1429</v>
      </c>
      <c r="E281" s="808">
        <v>2011</v>
      </c>
      <c r="F281" s="808" t="s">
        <v>300</v>
      </c>
      <c r="G281" s="809" t="s">
        <v>1452</v>
      </c>
      <c r="H281" s="810" t="s">
        <v>1367</v>
      </c>
      <c r="I281" s="811" t="s">
        <v>886</v>
      </c>
      <c r="J281" s="737">
        <v>0.31</v>
      </c>
      <c r="K281" s="736">
        <v>0.04</v>
      </c>
      <c r="L281" s="868">
        <v>0.27</v>
      </c>
      <c r="M281" s="831"/>
    </row>
    <row r="282" spans="1:13" ht="25.5">
      <c r="A282" s="807" t="s">
        <v>906</v>
      </c>
      <c r="B282" s="689" t="s">
        <v>1366</v>
      </c>
      <c r="C282" s="807" t="s">
        <v>1425</v>
      </c>
      <c r="D282" s="812" t="s">
        <v>1429</v>
      </c>
      <c r="E282" s="808">
        <v>2011</v>
      </c>
      <c r="F282" s="808" t="s">
        <v>300</v>
      </c>
      <c r="G282" s="809" t="s">
        <v>1452</v>
      </c>
      <c r="H282" s="810" t="s">
        <v>1370</v>
      </c>
      <c r="I282" s="811" t="s">
        <v>886</v>
      </c>
      <c r="J282" s="737">
        <v>0.5</v>
      </c>
      <c r="K282" s="736">
        <v>0.14000000000000001</v>
      </c>
      <c r="L282" s="868">
        <v>0.65</v>
      </c>
      <c r="M282" s="831"/>
    </row>
    <row r="283" spans="1:13" ht="25.5">
      <c r="A283" s="807" t="s">
        <v>906</v>
      </c>
      <c r="B283" s="689" t="s">
        <v>1366</v>
      </c>
      <c r="C283" s="807" t="s">
        <v>1425</v>
      </c>
      <c r="D283" s="812" t="s">
        <v>1429</v>
      </c>
      <c r="E283" s="808">
        <v>2011</v>
      </c>
      <c r="F283" s="808" t="s">
        <v>300</v>
      </c>
      <c r="G283" s="809" t="s">
        <v>1452</v>
      </c>
      <c r="H283" s="810" t="s">
        <v>1371</v>
      </c>
      <c r="I283" s="811" t="s">
        <v>886</v>
      </c>
      <c r="J283" s="737">
        <v>0.75</v>
      </c>
      <c r="K283" s="736">
        <v>0.75</v>
      </c>
      <c r="L283" s="868">
        <v>0.5</v>
      </c>
      <c r="M283" s="831"/>
    </row>
    <row r="284" spans="1:13" ht="38.25">
      <c r="A284" s="807" t="s">
        <v>906</v>
      </c>
      <c r="B284" s="689" t="s">
        <v>1366</v>
      </c>
      <c r="C284" s="807" t="s">
        <v>1425</v>
      </c>
      <c r="D284" s="812" t="s">
        <v>1455</v>
      </c>
      <c r="E284" s="808">
        <v>2011</v>
      </c>
      <c r="F284" s="808" t="s">
        <v>300</v>
      </c>
      <c r="G284" s="809" t="s">
        <v>1449</v>
      </c>
      <c r="H284" s="810" t="s">
        <v>1368</v>
      </c>
      <c r="I284" s="811" t="s">
        <v>886</v>
      </c>
      <c r="J284" s="737">
        <v>0.3</v>
      </c>
      <c r="K284" s="736">
        <v>0.3</v>
      </c>
      <c r="L284" s="868">
        <v>0.44</v>
      </c>
      <c r="M284" s="831"/>
    </row>
    <row r="285" spans="1:13" ht="38.25">
      <c r="A285" s="807" t="s">
        <v>906</v>
      </c>
      <c r="B285" s="689" t="s">
        <v>1366</v>
      </c>
      <c r="C285" s="807" t="s">
        <v>1425</v>
      </c>
      <c r="D285" s="812" t="s">
        <v>1455</v>
      </c>
      <c r="E285" s="808">
        <v>2011</v>
      </c>
      <c r="F285" s="808" t="s">
        <v>300</v>
      </c>
      <c r="G285" s="809" t="s">
        <v>1449</v>
      </c>
      <c r="H285" s="810" t="s">
        <v>1367</v>
      </c>
      <c r="I285" s="811" t="s">
        <v>886</v>
      </c>
      <c r="J285" s="737">
        <v>0.22</v>
      </c>
      <c r="K285" s="736">
        <v>0.16</v>
      </c>
      <c r="L285" s="868">
        <v>0.23</v>
      </c>
      <c r="M285" s="831"/>
    </row>
    <row r="286" spans="1:13" ht="38.25">
      <c r="A286" s="807" t="s">
        <v>906</v>
      </c>
      <c r="B286" s="689" t="s">
        <v>1366</v>
      </c>
      <c r="C286" s="807" t="s">
        <v>1425</v>
      </c>
      <c r="D286" s="812" t="s">
        <v>1455</v>
      </c>
      <c r="E286" s="808">
        <v>2011</v>
      </c>
      <c r="F286" s="808" t="s">
        <v>300</v>
      </c>
      <c r="G286" s="809" t="s">
        <v>1449</v>
      </c>
      <c r="H286" s="810" t="s">
        <v>1370</v>
      </c>
      <c r="I286" s="811" t="s">
        <v>886</v>
      </c>
      <c r="J286" s="737">
        <v>0.33</v>
      </c>
      <c r="K286" s="736">
        <v>0.33</v>
      </c>
      <c r="L286" s="868">
        <v>0.04</v>
      </c>
      <c r="M286" s="831"/>
    </row>
    <row r="287" spans="1:13" ht="38.25">
      <c r="A287" s="807" t="s">
        <v>906</v>
      </c>
      <c r="B287" s="689" t="s">
        <v>1366</v>
      </c>
      <c r="C287" s="807" t="s">
        <v>1425</v>
      </c>
      <c r="D287" s="812" t="s">
        <v>1455</v>
      </c>
      <c r="E287" s="808">
        <v>2011</v>
      </c>
      <c r="F287" s="808" t="s">
        <v>300</v>
      </c>
      <c r="G287" s="809" t="s">
        <v>1449</v>
      </c>
      <c r="H287" s="810" t="s">
        <v>1371</v>
      </c>
      <c r="I287" s="811" t="s">
        <v>886</v>
      </c>
      <c r="J287" s="737">
        <v>0.5</v>
      </c>
      <c r="K287" s="736">
        <v>0.5</v>
      </c>
      <c r="L287" s="868">
        <v>0.24</v>
      </c>
      <c r="M287" s="831"/>
    </row>
    <row r="288" spans="1:13" ht="38.25">
      <c r="A288" s="807" t="s">
        <v>906</v>
      </c>
      <c r="B288" s="689" t="s">
        <v>1366</v>
      </c>
      <c r="C288" s="807" t="s">
        <v>1425</v>
      </c>
      <c r="D288" s="812" t="s">
        <v>1455</v>
      </c>
      <c r="E288" s="808">
        <v>2011</v>
      </c>
      <c r="F288" s="808" t="s">
        <v>300</v>
      </c>
      <c r="G288" s="809" t="s">
        <v>1449</v>
      </c>
      <c r="H288" s="810" t="s">
        <v>1372</v>
      </c>
      <c r="I288" s="811" t="s">
        <v>886</v>
      </c>
      <c r="J288" s="737">
        <v>0.67</v>
      </c>
      <c r="K288" s="736">
        <v>0.23</v>
      </c>
      <c r="L288" s="868">
        <v>0.09</v>
      </c>
      <c r="M288" s="831"/>
    </row>
    <row r="289" spans="1:13" ht="38.25">
      <c r="A289" s="807" t="s">
        <v>906</v>
      </c>
      <c r="B289" s="689" t="s">
        <v>1366</v>
      </c>
      <c r="C289" s="807" t="s">
        <v>1425</v>
      </c>
      <c r="D289" s="812" t="s">
        <v>1455</v>
      </c>
      <c r="E289" s="808">
        <v>2011</v>
      </c>
      <c r="F289" s="808" t="s">
        <v>300</v>
      </c>
      <c r="G289" s="809" t="s">
        <v>1449</v>
      </c>
      <c r="H289" s="810" t="s">
        <v>1373</v>
      </c>
      <c r="I289" s="811" t="s">
        <v>886</v>
      </c>
      <c r="J289" s="737">
        <v>0.5</v>
      </c>
      <c r="K289" s="736">
        <v>0.46</v>
      </c>
      <c r="L289" s="868">
        <v>0.11</v>
      </c>
      <c r="M289" s="831"/>
    </row>
    <row r="290" spans="1:13" ht="25.5">
      <c r="A290" s="807" t="s">
        <v>906</v>
      </c>
      <c r="B290" s="689" t="s">
        <v>1366</v>
      </c>
      <c r="C290" s="807" t="s">
        <v>1425</v>
      </c>
      <c r="D290" s="812" t="s">
        <v>1455</v>
      </c>
      <c r="E290" s="808">
        <v>2011</v>
      </c>
      <c r="F290" s="808" t="s">
        <v>300</v>
      </c>
      <c r="G290" s="809" t="s">
        <v>1375</v>
      </c>
      <c r="H290" s="810" t="s">
        <v>1368</v>
      </c>
      <c r="I290" s="811" t="s">
        <v>886</v>
      </c>
      <c r="J290" s="737">
        <v>0.18</v>
      </c>
      <c r="K290" s="736">
        <v>0.18</v>
      </c>
      <c r="L290" s="868">
        <v>0.57999999999999996</v>
      </c>
      <c r="M290" s="831"/>
    </row>
    <row r="291" spans="1:13" ht="25.5">
      <c r="A291" s="807" t="s">
        <v>906</v>
      </c>
      <c r="B291" s="689" t="s">
        <v>1366</v>
      </c>
      <c r="C291" s="807" t="s">
        <v>1425</v>
      </c>
      <c r="D291" s="812" t="s">
        <v>1455</v>
      </c>
      <c r="E291" s="808">
        <v>2011</v>
      </c>
      <c r="F291" s="808" t="s">
        <v>300</v>
      </c>
      <c r="G291" s="809" t="s">
        <v>1375</v>
      </c>
      <c r="H291" s="810" t="s">
        <v>1367</v>
      </c>
      <c r="I291" s="811" t="s">
        <v>886</v>
      </c>
      <c r="J291" s="737">
        <v>0.19</v>
      </c>
      <c r="K291" s="736">
        <v>0.14000000000000001</v>
      </c>
      <c r="L291" s="868">
        <v>0.94</v>
      </c>
      <c r="M291" s="831"/>
    </row>
    <row r="292" spans="1:13" ht="25.5">
      <c r="A292" s="807" t="s">
        <v>906</v>
      </c>
      <c r="B292" s="689" t="s">
        <v>1366</v>
      </c>
      <c r="C292" s="807" t="s">
        <v>1425</v>
      </c>
      <c r="D292" s="812" t="s">
        <v>1455</v>
      </c>
      <c r="E292" s="808">
        <v>2011</v>
      </c>
      <c r="F292" s="808" t="s">
        <v>300</v>
      </c>
      <c r="G292" s="809" t="s">
        <v>1375</v>
      </c>
      <c r="H292" s="810" t="s">
        <v>1370</v>
      </c>
      <c r="I292" s="811" t="s">
        <v>886</v>
      </c>
      <c r="J292" s="737">
        <v>0.23</v>
      </c>
      <c r="K292" s="736">
        <v>0.21</v>
      </c>
      <c r="L292" s="868">
        <v>0.43</v>
      </c>
      <c r="M292" s="831"/>
    </row>
    <row r="293" spans="1:13" ht="25.5">
      <c r="A293" s="807" t="s">
        <v>906</v>
      </c>
      <c r="B293" s="689" t="s">
        <v>1366</v>
      </c>
      <c r="C293" s="807" t="s">
        <v>1425</v>
      </c>
      <c r="D293" s="812" t="s">
        <v>1455</v>
      </c>
      <c r="E293" s="808">
        <v>2011</v>
      </c>
      <c r="F293" s="808" t="s">
        <v>300</v>
      </c>
      <c r="G293" s="809" t="s">
        <v>1450</v>
      </c>
      <c r="H293" s="810" t="s">
        <v>1368</v>
      </c>
      <c r="I293" s="811" t="s">
        <v>886</v>
      </c>
      <c r="J293" s="737">
        <v>0.17</v>
      </c>
      <c r="K293" s="736">
        <v>0.09</v>
      </c>
      <c r="L293" s="868">
        <v>0.1</v>
      </c>
      <c r="M293" s="831"/>
    </row>
    <row r="294" spans="1:13" ht="25.5">
      <c r="A294" s="807" t="s">
        <v>906</v>
      </c>
      <c r="B294" s="689" t="s">
        <v>1366</v>
      </c>
      <c r="C294" s="807" t="s">
        <v>1425</v>
      </c>
      <c r="D294" s="812" t="s">
        <v>1455</v>
      </c>
      <c r="E294" s="808">
        <v>2011</v>
      </c>
      <c r="F294" s="808" t="s">
        <v>300</v>
      </c>
      <c r="G294" s="809" t="s">
        <v>1450</v>
      </c>
      <c r="H294" s="810" t="s">
        <v>1367</v>
      </c>
      <c r="I294" s="811" t="s">
        <v>886</v>
      </c>
      <c r="J294" s="737">
        <v>0.3</v>
      </c>
      <c r="K294" s="736">
        <v>0.18</v>
      </c>
      <c r="L294" s="868">
        <v>0.04</v>
      </c>
      <c r="M294" s="831"/>
    </row>
    <row r="295" spans="1:13" ht="25.5">
      <c r="A295" s="807" t="s">
        <v>906</v>
      </c>
      <c r="B295" s="689" t="s">
        <v>1366</v>
      </c>
      <c r="C295" s="807" t="s">
        <v>1425</v>
      </c>
      <c r="D295" s="812" t="s">
        <v>1455</v>
      </c>
      <c r="E295" s="808">
        <v>2011</v>
      </c>
      <c r="F295" s="808" t="s">
        <v>300</v>
      </c>
      <c r="G295" s="809" t="s">
        <v>1450</v>
      </c>
      <c r="H295" s="810" t="s">
        <v>1370</v>
      </c>
      <c r="I295" s="811" t="s">
        <v>886</v>
      </c>
      <c r="J295" s="737">
        <v>0.5</v>
      </c>
      <c r="K295" s="736">
        <v>0.14000000000000001</v>
      </c>
      <c r="L295" s="868">
        <v>0.3</v>
      </c>
      <c r="M295" s="831"/>
    </row>
    <row r="296" spans="1:13" ht="25.5">
      <c r="A296" s="807" t="s">
        <v>906</v>
      </c>
      <c r="B296" s="689" t="s">
        <v>1366</v>
      </c>
      <c r="C296" s="807" t="s">
        <v>1425</v>
      </c>
      <c r="D296" s="812" t="s">
        <v>1455</v>
      </c>
      <c r="E296" s="808">
        <v>2011</v>
      </c>
      <c r="F296" s="808" t="s">
        <v>300</v>
      </c>
      <c r="G296" s="809" t="s">
        <v>1450</v>
      </c>
      <c r="H296" s="810" t="s">
        <v>1371</v>
      </c>
      <c r="I296" s="811" t="s">
        <v>886</v>
      </c>
      <c r="J296" s="737">
        <v>0.82</v>
      </c>
      <c r="K296" s="736">
        <v>0.17</v>
      </c>
      <c r="L296" s="868">
        <v>0.16</v>
      </c>
      <c r="M296" s="831"/>
    </row>
    <row r="297" spans="1:13" ht="25.5">
      <c r="A297" s="807" t="s">
        <v>906</v>
      </c>
      <c r="B297" s="689" t="s">
        <v>1366</v>
      </c>
      <c r="C297" s="807" t="s">
        <v>1425</v>
      </c>
      <c r="D297" s="812" t="s">
        <v>1455</v>
      </c>
      <c r="E297" s="808">
        <v>2011</v>
      </c>
      <c r="F297" s="808" t="s">
        <v>300</v>
      </c>
      <c r="G297" s="809" t="s">
        <v>1450</v>
      </c>
      <c r="H297" s="810" t="s">
        <v>1372</v>
      </c>
      <c r="I297" s="811" t="s">
        <v>886</v>
      </c>
      <c r="J297" s="737">
        <v>0.83</v>
      </c>
      <c r="K297" s="736">
        <v>0.5</v>
      </c>
      <c r="L297" s="868">
        <v>0.16</v>
      </c>
      <c r="M297" s="831"/>
    </row>
    <row r="298" spans="1:13" ht="25.5">
      <c r="A298" s="807" t="s">
        <v>906</v>
      </c>
      <c r="B298" s="689" t="s">
        <v>1366</v>
      </c>
      <c r="C298" s="807" t="s">
        <v>1425</v>
      </c>
      <c r="D298" s="812" t="s">
        <v>1455</v>
      </c>
      <c r="E298" s="808">
        <v>2011</v>
      </c>
      <c r="F298" s="808" t="s">
        <v>300</v>
      </c>
      <c r="G298" s="809" t="s">
        <v>1451</v>
      </c>
      <c r="H298" s="810" t="s">
        <v>1368</v>
      </c>
      <c r="I298" s="811" t="s">
        <v>886</v>
      </c>
      <c r="J298" s="737">
        <v>0.57999999999999996</v>
      </c>
      <c r="K298" s="736">
        <v>0.35</v>
      </c>
      <c r="L298" s="868">
        <v>0.21</v>
      </c>
      <c r="M298" s="831"/>
    </row>
    <row r="299" spans="1:13" ht="25.5">
      <c r="A299" s="807" t="s">
        <v>906</v>
      </c>
      <c r="B299" s="689" t="s">
        <v>1366</v>
      </c>
      <c r="C299" s="807" t="s">
        <v>1425</v>
      </c>
      <c r="D299" s="812" t="s">
        <v>1455</v>
      </c>
      <c r="E299" s="808">
        <v>2011</v>
      </c>
      <c r="F299" s="808" t="s">
        <v>300</v>
      </c>
      <c r="G299" s="809" t="s">
        <v>1451</v>
      </c>
      <c r="H299" s="810" t="s">
        <v>1367</v>
      </c>
      <c r="I299" s="811" t="s">
        <v>886</v>
      </c>
      <c r="J299" s="737">
        <v>0.33</v>
      </c>
      <c r="K299" s="736">
        <v>7.0000000000000007E-2</v>
      </c>
      <c r="L299" s="868">
        <v>0.33</v>
      </c>
      <c r="M299" s="831"/>
    </row>
    <row r="300" spans="1:13" ht="25.5">
      <c r="A300" s="807" t="s">
        <v>906</v>
      </c>
      <c r="B300" s="689" t="s">
        <v>1366</v>
      </c>
      <c r="C300" s="807" t="s">
        <v>1425</v>
      </c>
      <c r="D300" s="812" t="s">
        <v>1455</v>
      </c>
      <c r="E300" s="808">
        <v>2011</v>
      </c>
      <c r="F300" s="808" t="s">
        <v>300</v>
      </c>
      <c r="G300" s="809" t="s">
        <v>1451</v>
      </c>
      <c r="H300" s="810" t="s">
        <v>1370</v>
      </c>
      <c r="I300" s="811" t="s">
        <v>886</v>
      </c>
      <c r="J300" s="737">
        <v>0.67</v>
      </c>
      <c r="K300" s="736">
        <v>0.14000000000000001</v>
      </c>
      <c r="L300" s="868">
        <v>0.16</v>
      </c>
      <c r="M300" s="831"/>
    </row>
    <row r="301" spans="1:13" ht="25.5">
      <c r="A301" s="807" t="s">
        <v>906</v>
      </c>
      <c r="B301" s="689" t="s">
        <v>1366</v>
      </c>
      <c r="C301" s="807" t="s">
        <v>1425</v>
      </c>
      <c r="D301" s="812" t="s">
        <v>1455</v>
      </c>
      <c r="E301" s="808">
        <v>2011</v>
      </c>
      <c r="F301" s="808" t="s">
        <v>300</v>
      </c>
      <c r="G301" s="809" t="s">
        <v>1451</v>
      </c>
      <c r="H301" s="810" t="s">
        <v>1371</v>
      </c>
      <c r="I301" s="811" t="s">
        <v>886</v>
      </c>
      <c r="J301" s="737">
        <v>0.5</v>
      </c>
      <c r="K301" s="736">
        <v>0.19</v>
      </c>
      <c r="L301" s="868">
        <v>0.16</v>
      </c>
      <c r="M301" s="831"/>
    </row>
    <row r="302" spans="1:13" ht="25.5">
      <c r="A302" s="807" t="s">
        <v>906</v>
      </c>
      <c r="B302" s="689" t="s">
        <v>1366</v>
      </c>
      <c r="C302" s="807" t="s">
        <v>1425</v>
      </c>
      <c r="D302" s="812" t="s">
        <v>1455</v>
      </c>
      <c r="E302" s="808">
        <v>2011</v>
      </c>
      <c r="F302" s="808" t="s">
        <v>300</v>
      </c>
      <c r="G302" s="809" t="s">
        <v>1376</v>
      </c>
      <c r="H302" s="810" t="s">
        <v>1368</v>
      </c>
      <c r="I302" s="811" t="s">
        <v>886</v>
      </c>
      <c r="J302" s="737">
        <v>0.3</v>
      </c>
      <c r="K302" s="736">
        <v>0.25</v>
      </c>
      <c r="L302" s="868">
        <v>0.28000000000000003</v>
      </c>
      <c r="M302" s="831"/>
    </row>
    <row r="303" spans="1:13" ht="25.5">
      <c r="A303" s="807" t="s">
        <v>906</v>
      </c>
      <c r="B303" s="689" t="s">
        <v>1366</v>
      </c>
      <c r="C303" s="807" t="s">
        <v>1425</v>
      </c>
      <c r="D303" s="812" t="s">
        <v>1455</v>
      </c>
      <c r="E303" s="808">
        <v>2011</v>
      </c>
      <c r="F303" s="808" t="s">
        <v>300</v>
      </c>
      <c r="G303" s="809" t="s">
        <v>1376</v>
      </c>
      <c r="H303" s="810" t="s">
        <v>1367</v>
      </c>
      <c r="I303" s="811" t="s">
        <v>886</v>
      </c>
      <c r="J303" s="737">
        <v>0.18</v>
      </c>
      <c r="K303" s="736">
        <v>0.04</v>
      </c>
      <c r="L303" s="868">
        <v>0</v>
      </c>
      <c r="M303" s="831"/>
    </row>
    <row r="304" spans="1:13" ht="25.5">
      <c r="A304" s="807" t="s">
        <v>906</v>
      </c>
      <c r="B304" s="689" t="s">
        <v>1366</v>
      </c>
      <c r="C304" s="807" t="s">
        <v>1425</v>
      </c>
      <c r="D304" s="812" t="s">
        <v>1455</v>
      </c>
      <c r="E304" s="808">
        <v>2011</v>
      </c>
      <c r="F304" s="808" t="s">
        <v>300</v>
      </c>
      <c r="G304" s="809" t="s">
        <v>1376</v>
      </c>
      <c r="H304" s="810" t="s">
        <v>1370</v>
      </c>
      <c r="I304" s="811" t="s">
        <v>886</v>
      </c>
      <c r="J304" s="737">
        <v>0.6</v>
      </c>
      <c r="K304" s="736">
        <v>0.28999999999999998</v>
      </c>
      <c r="L304" s="868">
        <v>0.24</v>
      </c>
      <c r="M304" s="831"/>
    </row>
    <row r="305" spans="1:13" ht="25.5">
      <c r="A305" s="807" t="s">
        <v>906</v>
      </c>
      <c r="B305" s="689" t="s">
        <v>1366</v>
      </c>
      <c r="C305" s="807" t="s">
        <v>1425</v>
      </c>
      <c r="D305" s="812" t="s">
        <v>1455</v>
      </c>
      <c r="E305" s="808">
        <v>2011</v>
      </c>
      <c r="F305" s="808" t="s">
        <v>300</v>
      </c>
      <c r="G305" s="809" t="s">
        <v>1376</v>
      </c>
      <c r="H305" s="810" t="s">
        <v>1371</v>
      </c>
      <c r="I305" s="811" t="s">
        <v>886</v>
      </c>
      <c r="J305" s="737">
        <v>0.42</v>
      </c>
      <c r="K305" s="736">
        <v>0.2</v>
      </c>
      <c r="L305" s="868">
        <v>0.15</v>
      </c>
      <c r="M305" s="831"/>
    </row>
    <row r="306" spans="1:13" ht="25.5">
      <c r="A306" s="807" t="s">
        <v>906</v>
      </c>
      <c r="B306" s="689" t="s">
        <v>1366</v>
      </c>
      <c r="C306" s="807" t="s">
        <v>1425</v>
      </c>
      <c r="D306" s="812" t="s">
        <v>1455</v>
      </c>
      <c r="E306" s="808">
        <v>2011</v>
      </c>
      <c r="F306" s="808" t="s">
        <v>300</v>
      </c>
      <c r="G306" s="809" t="s">
        <v>1376</v>
      </c>
      <c r="H306" s="810" t="s">
        <v>1372</v>
      </c>
      <c r="I306" s="811" t="s">
        <v>886</v>
      </c>
      <c r="J306" s="737">
        <v>0.37</v>
      </c>
      <c r="K306" s="736">
        <v>0.28000000000000003</v>
      </c>
      <c r="L306" s="868">
        <v>0.24</v>
      </c>
      <c r="M306" s="831"/>
    </row>
    <row r="307" spans="1:13" ht="25.5">
      <c r="A307" s="807" t="s">
        <v>906</v>
      </c>
      <c r="B307" s="689" t="s">
        <v>1366</v>
      </c>
      <c r="C307" s="807" t="s">
        <v>1425</v>
      </c>
      <c r="D307" s="812" t="s">
        <v>1455</v>
      </c>
      <c r="E307" s="808">
        <v>2011</v>
      </c>
      <c r="F307" s="808" t="s">
        <v>300</v>
      </c>
      <c r="G307" s="809" t="s">
        <v>1377</v>
      </c>
      <c r="H307" s="810" t="s">
        <v>1368</v>
      </c>
      <c r="I307" s="811" t="s">
        <v>886</v>
      </c>
      <c r="J307" s="737">
        <v>0.3</v>
      </c>
      <c r="K307" s="736">
        <v>0.06</v>
      </c>
      <c r="L307" s="868">
        <v>0.09</v>
      </c>
      <c r="M307" s="831"/>
    </row>
    <row r="308" spans="1:13" ht="25.5">
      <c r="A308" s="807" t="s">
        <v>906</v>
      </c>
      <c r="B308" s="689" t="s">
        <v>1366</v>
      </c>
      <c r="C308" s="807" t="s">
        <v>1425</v>
      </c>
      <c r="D308" s="812" t="s">
        <v>1455</v>
      </c>
      <c r="E308" s="808">
        <v>2011</v>
      </c>
      <c r="F308" s="808" t="s">
        <v>300</v>
      </c>
      <c r="G308" s="809" t="s">
        <v>1377</v>
      </c>
      <c r="H308" s="810" t="s">
        <v>1367</v>
      </c>
      <c r="I308" s="811" t="s">
        <v>886</v>
      </c>
      <c r="J308" s="737">
        <v>0.31</v>
      </c>
      <c r="K308" s="736">
        <v>0.06</v>
      </c>
      <c r="L308" s="868">
        <v>0.33</v>
      </c>
      <c r="M308" s="831"/>
    </row>
    <row r="309" spans="1:13" ht="25.5">
      <c r="A309" s="807" t="s">
        <v>906</v>
      </c>
      <c r="B309" s="689" t="s">
        <v>1366</v>
      </c>
      <c r="C309" s="807" t="s">
        <v>1425</v>
      </c>
      <c r="D309" s="812" t="s">
        <v>1455</v>
      </c>
      <c r="E309" s="808">
        <v>2011</v>
      </c>
      <c r="F309" s="808" t="s">
        <v>300</v>
      </c>
      <c r="G309" s="809" t="s">
        <v>1377</v>
      </c>
      <c r="H309" s="810" t="s">
        <v>1370</v>
      </c>
      <c r="I309" s="811" t="s">
        <v>886</v>
      </c>
      <c r="J309" s="737">
        <v>0.55000000000000004</v>
      </c>
      <c r="K309" s="736">
        <v>0.11</v>
      </c>
      <c r="L309" s="868">
        <v>0.13</v>
      </c>
      <c r="M309" s="831"/>
    </row>
    <row r="310" spans="1:13" ht="25.5">
      <c r="A310" s="807" t="s">
        <v>906</v>
      </c>
      <c r="B310" s="689" t="s">
        <v>1366</v>
      </c>
      <c r="C310" s="807" t="s">
        <v>1425</v>
      </c>
      <c r="D310" s="812" t="s">
        <v>1455</v>
      </c>
      <c r="E310" s="808">
        <v>2011</v>
      </c>
      <c r="F310" s="808" t="s">
        <v>300</v>
      </c>
      <c r="G310" s="809" t="s">
        <v>1377</v>
      </c>
      <c r="H310" s="810" t="s">
        <v>1371</v>
      </c>
      <c r="I310" s="811" t="s">
        <v>886</v>
      </c>
      <c r="J310" s="737">
        <v>0.75</v>
      </c>
      <c r="K310" s="736">
        <v>0.75</v>
      </c>
      <c r="L310" s="868">
        <v>0.12</v>
      </c>
      <c r="M310" s="831"/>
    </row>
    <row r="311" spans="1:13" ht="25.5">
      <c r="A311" s="807" t="s">
        <v>906</v>
      </c>
      <c r="B311" s="689" t="s">
        <v>1366</v>
      </c>
      <c r="C311" s="807" t="s">
        <v>1425</v>
      </c>
      <c r="D311" s="812" t="s">
        <v>1455</v>
      </c>
      <c r="E311" s="808">
        <v>2011</v>
      </c>
      <c r="F311" s="808" t="s">
        <v>300</v>
      </c>
      <c r="G311" s="809" t="s">
        <v>1378</v>
      </c>
      <c r="H311" s="810" t="s">
        <v>1368</v>
      </c>
      <c r="I311" s="811" t="s">
        <v>886</v>
      </c>
      <c r="J311" s="737">
        <v>0.6</v>
      </c>
      <c r="K311" s="736">
        <v>0.13</v>
      </c>
      <c r="L311" s="868">
        <v>0.21</v>
      </c>
      <c r="M311" s="831"/>
    </row>
    <row r="312" spans="1:13" ht="25.5">
      <c r="A312" s="807" t="s">
        <v>906</v>
      </c>
      <c r="B312" s="689" t="s">
        <v>1366</v>
      </c>
      <c r="C312" s="807" t="s">
        <v>1425</v>
      </c>
      <c r="D312" s="812" t="s">
        <v>1455</v>
      </c>
      <c r="E312" s="808">
        <v>2011</v>
      </c>
      <c r="F312" s="808" t="s">
        <v>300</v>
      </c>
      <c r="G312" s="809" t="s">
        <v>1378</v>
      </c>
      <c r="H312" s="810" t="s">
        <v>1367</v>
      </c>
      <c r="I312" s="811" t="s">
        <v>886</v>
      </c>
      <c r="J312" s="737">
        <v>0.46</v>
      </c>
      <c r="K312" s="736">
        <v>0.08</v>
      </c>
      <c r="L312" s="868">
        <v>0.17</v>
      </c>
      <c r="M312" s="831"/>
    </row>
    <row r="313" spans="1:13" ht="25.5">
      <c r="A313" s="807" t="s">
        <v>906</v>
      </c>
      <c r="B313" s="689" t="s">
        <v>1366</v>
      </c>
      <c r="C313" s="807" t="s">
        <v>1425</v>
      </c>
      <c r="D313" s="812" t="s">
        <v>1455</v>
      </c>
      <c r="E313" s="808">
        <v>2011</v>
      </c>
      <c r="F313" s="808" t="s">
        <v>300</v>
      </c>
      <c r="G313" s="809" t="s">
        <v>1378</v>
      </c>
      <c r="H313" s="810" t="s">
        <v>1370</v>
      </c>
      <c r="I313" s="811" t="s">
        <v>886</v>
      </c>
      <c r="J313" s="737">
        <v>0.62</v>
      </c>
      <c r="K313" s="736">
        <v>0.15</v>
      </c>
      <c r="L313" s="868">
        <v>0.13</v>
      </c>
      <c r="M313" s="831"/>
    </row>
    <row r="314" spans="1:13" ht="25.5">
      <c r="A314" s="807" t="s">
        <v>906</v>
      </c>
      <c r="B314" s="689" t="s">
        <v>1366</v>
      </c>
      <c r="C314" s="807" t="s">
        <v>1425</v>
      </c>
      <c r="D314" s="812" t="s">
        <v>1455</v>
      </c>
      <c r="E314" s="808">
        <v>2011</v>
      </c>
      <c r="F314" s="808" t="s">
        <v>300</v>
      </c>
      <c r="G314" s="809" t="s">
        <v>1378</v>
      </c>
      <c r="H314" s="810" t="s">
        <v>1372</v>
      </c>
      <c r="I314" s="811" t="s">
        <v>886</v>
      </c>
      <c r="J314" s="737">
        <v>1</v>
      </c>
      <c r="K314" s="736">
        <v>0.11</v>
      </c>
      <c r="L314" s="868">
        <v>0.17</v>
      </c>
      <c r="M314" s="831"/>
    </row>
    <row r="315" spans="1:13" ht="25.5">
      <c r="A315" s="807" t="s">
        <v>906</v>
      </c>
      <c r="B315" s="689" t="s">
        <v>1366</v>
      </c>
      <c r="C315" s="807" t="s">
        <v>1425</v>
      </c>
      <c r="D315" s="812" t="s">
        <v>1455</v>
      </c>
      <c r="E315" s="808">
        <v>2011</v>
      </c>
      <c r="F315" s="808" t="s">
        <v>300</v>
      </c>
      <c r="G315" s="809" t="s">
        <v>1452</v>
      </c>
      <c r="H315" s="810" t="s">
        <v>1368</v>
      </c>
      <c r="I315" s="811" t="s">
        <v>886</v>
      </c>
      <c r="J315" s="737">
        <v>0.33</v>
      </c>
      <c r="K315" s="736">
        <v>0.21</v>
      </c>
      <c r="L315" s="868">
        <v>0.76</v>
      </c>
      <c r="M315" s="831"/>
    </row>
    <row r="316" spans="1:13" ht="25.5">
      <c r="A316" s="807" t="s">
        <v>906</v>
      </c>
      <c r="B316" s="689" t="s">
        <v>1366</v>
      </c>
      <c r="C316" s="807" t="s">
        <v>1425</v>
      </c>
      <c r="D316" s="812" t="s">
        <v>1455</v>
      </c>
      <c r="E316" s="808">
        <v>2011</v>
      </c>
      <c r="F316" s="808" t="s">
        <v>300</v>
      </c>
      <c r="G316" s="809" t="s">
        <v>1452</v>
      </c>
      <c r="H316" s="810" t="s">
        <v>1367</v>
      </c>
      <c r="I316" s="811" t="s">
        <v>886</v>
      </c>
      <c r="J316" s="737">
        <v>0.28999999999999998</v>
      </c>
      <c r="K316" s="736">
        <v>0.04</v>
      </c>
      <c r="L316" s="868">
        <v>0.17</v>
      </c>
      <c r="M316" s="831"/>
    </row>
    <row r="317" spans="1:13" ht="25.5">
      <c r="A317" s="807" t="s">
        <v>906</v>
      </c>
      <c r="B317" s="689" t="s">
        <v>1366</v>
      </c>
      <c r="C317" s="807" t="s">
        <v>1425</v>
      </c>
      <c r="D317" s="812" t="s">
        <v>1455</v>
      </c>
      <c r="E317" s="808">
        <v>2011</v>
      </c>
      <c r="F317" s="808" t="s">
        <v>300</v>
      </c>
      <c r="G317" s="809" t="s">
        <v>1452</v>
      </c>
      <c r="H317" s="810" t="s">
        <v>1370</v>
      </c>
      <c r="I317" s="811" t="s">
        <v>886</v>
      </c>
      <c r="J317" s="737">
        <v>0.4</v>
      </c>
      <c r="K317" s="736">
        <v>0.11</v>
      </c>
      <c r="L317" s="868">
        <v>0.37</v>
      </c>
      <c r="M317" s="831"/>
    </row>
    <row r="318" spans="1:13" ht="25.5">
      <c r="A318" s="807" t="s">
        <v>906</v>
      </c>
      <c r="B318" s="689" t="s">
        <v>1366</v>
      </c>
      <c r="C318" s="807" t="s">
        <v>1425</v>
      </c>
      <c r="D318" s="812" t="s">
        <v>1455</v>
      </c>
      <c r="E318" s="808">
        <v>2011</v>
      </c>
      <c r="F318" s="808" t="s">
        <v>300</v>
      </c>
      <c r="G318" s="809" t="s">
        <v>1452</v>
      </c>
      <c r="H318" s="810" t="s">
        <v>1371</v>
      </c>
      <c r="I318" s="811" t="s">
        <v>886</v>
      </c>
      <c r="J318" s="737">
        <v>0.75</v>
      </c>
      <c r="K318" s="736">
        <v>0.75</v>
      </c>
      <c r="L318" s="868">
        <v>0.5</v>
      </c>
      <c r="M318" s="831"/>
    </row>
    <row r="319" spans="1:13" ht="38.25">
      <c r="A319" s="807" t="s">
        <v>906</v>
      </c>
      <c r="B319" s="689" t="s">
        <v>1366</v>
      </c>
      <c r="C319" s="807" t="s">
        <v>1402</v>
      </c>
      <c r="D319" s="812" t="s">
        <v>1414</v>
      </c>
      <c r="E319" s="808">
        <v>2011</v>
      </c>
      <c r="F319" s="808" t="s">
        <v>1456</v>
      </c>
      <c r="G319" s="809" t="s">
        <v>1449</v>
      </c>
      <c r="H319" s="810" t="s">
        <v>1368</v>
      </c>
      <c r="I319" s="811" t="s">
        <v>1369</v>
      </c>
      <c r="J319" s="737">
        <v>1</v>
      </c>
      <c r="K319" s="736">
        <v>1</v>
      </c>
      <c r="L319" s="868">
        <v>0</v>
      </c>
      <c r="M319" s="831"/>
    </row>
    <row r="320" spans="1:13" ht="38.25">
      <c r="A320" s="807" t="s">
        <v>906</v>
      </c>
      <c r="B320" s="689" t="s">
        <v>1366</v>
      </c>
      <c r="C320" s="807" t="s">
        <v>1402</v>
      </c>
      <c r="D320" s="812" t="s">
        <v>1414</v>
      </c>
      <c r="E320" s="808">
        <v>2011</v>
      </c>
      <c r="F320" s="808" t="s">
        <v>1456</v>
      </c>
      <c r="G320" s="809" t="s">
        <v>1449</v>
      </c>
      <c r="H320" s="810" t="s">
        <v>1367</v>
      </c>
      <c r="I320" s="811" t="s">
        <v>1369</v>
      </c>
      <c r="J320" s="737">
        <v>1</v>
      </c>
      <c r="K320" s="736">
        <v>1</v>
      </c>
      <c r="L320" s="868">
        <v>0</v>
      </c>
      <c r="M320" s="831"/>
    </row>
    <row r="321" spans="1:13" ht="38.25">
      <c r="A321" s="807" t="s">
        <v>906</v>
      </c>
      <c r="B321" s="689" t="s">
        <v>1366</v>
      </c>
      <c r="C321" s="807" t="s">
        <v>1402</v>
      </c>
      <c r="D321" s="812" t="s">
        <v>1414</v>
      </c>
      <c r="E321" s="808">
        <v>2011</v>
      </c>
      <c r="F321" s="808" t="s">
        <v>1456</v>
      </c>
      <c r="G321" s="809" t="s">
        <v>1449</v>
      </c>
      <c r="H321" s="810" t="s">
        <v>1370</v>
      </c>
      <c r="I321" s="811" t="s">
        <v>1369</v>
      </c>
      <c r="J321" s="737">
        <v>1</v>
      </c>
      <c r="K321" s="736">
        <v>1</v>
      </c>
      <c r="L321" s="868">
        <v>0</v>
      </c>
      <c r="M321" s="831"/>
    </row>
    <row r="322" spans="1:13" ht="38.25">
      <c r="A322" s="807" t="s">
        <v>906</v>
      </c>
      <c r="B322" s="689" t="s">
        <v>1366</v>
      </c>
      <c r="C322" s="807" t="s">
        <v>1402</v>
      </c>
      <c r="D322" s="812" t="s">
        <v>1414</v>
      </c>
      <c r="E322" s="808">
        <v>2011</v>
      </c>
      <c r="F322" s="808" t="s">
        <v>1456</v>
      </c>
      <c r="G322" s="809" t="s">
        <v>1449</v>
      </c>
      <c r="H322" s="810" t="s">
        <v>1371</v>
      </c>
      <c r="I322" s="811" t="s">
        <v>1369</v>
      </c>
      <c r="J322" s="737">
        <v>1</v>
      </c>
      <c r="K322" s="736">
        <v>1</v>
      </c>
      <c r="L322" s="868">
        <v>0</v>
      </c>
      <c r="M322" s="831"/>
    </row>
    <row r="323" spans="1:13" ht="38.25">
      <c r="A323" s="807" t="s">
        <v>906</v>
      </c>
      <c r="B323" s="689" t="s">
        <v>1366</v>
      </c>
      <c r="C323" s="807" t="s">
        <v>1402</v>
      </c>
      <c r="D323" s="812" t="s">
        <v>1414</v>
      </c>
      <c r="E323" s="808">
        <v>2011</v>
      </c>
      <c r="F323" s="808" t="s">
        <v>1456</v>
      </c>
      <c r="G323" s="809" t="s">
        <v>1449</v>
      </c>
      <c r="H323" s="810" t="s">
        <v>1372</v>
      </c>
      <c r="I323" s="811" t="s">
        <v>1369</v>
      </c>
      <c r="J323" s="737">
        <v>1</v>
      </c>
      <c r="K323" s="736">
        <v>1</v>
      </c>
      <c r="L323" s="868">
        <v>0</v>
      </c>
      <c r="M323" s="831"/>
    </row>
    <row r="324" spans="1:13" ht="38.25">
      <c r="A324" s="807" t="s">
        <v>906</v>
      </c>
      <c r="B324" s="689" t="s">
        <v>1366</v>
      </c>
      <c r="C324" s="807" t="s">
        <v>1402</v>
      </c>
      <c r="D324" s="812" t="s">
        <v>1414</v>
      </c>
      <c r="E324" s="808">
        <v>2011</v>
      </c>
      <c r="F324" s="808" t="s">
        <v>1456</v>
      </c>
      <c r="G324" s="809" t="s">
        <v>1449</v>
      </c>
      <c r="H324" s="810" t="s">
        <v>1373</v>
      </c>
      <c r="I324" s="811" t="s">
        <v>1369</v>
      </c>
      <c r="J324" s="737">
        <v>1</v>
      </c>
      <c r="K324" s="736">
        <v>1</v>
      </c>
      <c r="L324" s="868">
        <v>0</v>
      </c>
      <c r="M324" s="831"/>
    </row>
    <row r="325" spans="1:13" ht="25.5">
      <c r="A325" s="807" t="s">
        <v>906</v>
      </c>
      <c r="B325" s="689" t="s">
        <v>1366</v>
      </c>
      <c r="C325" s="807" t="s">
        <v>1402</v>
      </c>
      <c r="D325" s="812" t="s">
        <v>1414</v>
      </c>
      <c r="E325" s="808">
        <v>2011</v>
      </c>
      <c r="F325" s="808" t="s">
        <v>1456</v>
      </c>
      <c r="G325" s="809" t="s">
        <v>1375</v>
      </c>
      <c r="H325" s="810" t="s">
        <v>1368</v>
      </c>
      <c r="I325" s="811" t="s">
        <v>1369</v>
      </c>
      <c r="J325" s="737">
        <v>1</v>
      </c>
      <c r="K325" s="736">
        <v>1</v>
      </c>
      <c r="L325" s="868">
        <v>0</v>
      </c>
      <c r="M325" s="831"/>
    </row>
    <row r="326" spans="1:13" ht="25.5">
      <c r="A326" s="807" t="s">
        <v>906</v>
      </c>
      <c r="B326" s="689" t="s">
        <v>1366</v>
      </c>
      <c r="C326" s="807" t="s">
        <v>1402</v>
      </c>
      <c r="D326" s="812" t="s">
        <v>1414</v>
      </c>
      <c r="E326" s="808">
        <v>2011</v>
      </c>
      <c r="F326" s="808" t="s">
        <v>1456</v>
      </c>
      <c r="G326" s="809" t="s">
        <v>1375</v>
      </c>
      <c r="H326" s="810" t="s">
        <v>1367</v>
      </c>
      <c r="I326" s="811" t="s">
        <v>1369</v>
      </c>
      <c r="J326" s="737">
        <v>1</v>
      </c>
      <c r="K326" s="736">
        <v>1</v>
      </c>
      <c r="L326" s="868">
        <v>0</v>
      </c>
      <c r="M326" s="831"/>
    </row>
    <row r="327" spans="1:13" ht="25.5">
      <c r="A327" s="807" t="s">
        <v>906</v>
      </c>
      <c r="B327" s="689" t="s">
        <v>1366</v>
      </c>
      <c r="C327" s="807" t="s">
        <v>1402</v>
      </c>
      <c r="D327" s="812" t="s">
        <v>1414</v>
      </c>
      <c r="E327" s="808">
        <v>2011</v>
      </c>
      <c r="F327" s="808" t="s">
        <v>1456</v>
      </c>
      <c r="G327" s="809" t="s">
        <v>1375</v>
      </c>
      <c r="H327" s="810" t="s">
        <v>1370</v>
      </c>
      <c r="I327" s="811" t="s">
        <v>1369</v>
      </c>
      <c r="J327" s="737">
        <v>1</v>
      </c>
      <c r="K327" s="736">
        <v>1</v>
      </c>
      <c r="L327" s="868">
        <v>0</v>
      </c>
      <c r="M327" s="831"/>
    </row>
    <row r="328" spans="1:13" ht="25.5">
      <c r="A328" s="807" t="s">
        <v>906</v>
      </c>
      <c r="B328" s="689" t="s">
        <v>1366</v>
      </c>
      <c r="C328" s="807" t="s">
        <v>1402</v>
      </c>
      <c r="D328" s="812" t="s">
        <v>1414</v>
      </c>
      <c r="E328" s="808">
        <v>2011</v>
      </c>
      <c r="F328" s="808" t="s">
        <v>1456</v>
      </c>
      <c r="G328" s="809" t="s">
        <v>1450</v>
      </c>
      <c r="H328" s="810" t="s">
        <v>1368</v>
      </c>
      <c r="I328" s="811" t="s">
        <v>1369</v>
      </c>
      <c r="J328" s="737">
        <v>1</v>
      </c>
      <c r="K328" s="736">
        <v>1</v>
      </c>
      <c r="L328" s="868">
        <v>0</v>
      </c>
      <c r="M328" s="831"/>
    </row>
    <row r="329" spans="1:13" ht="25.5">
      <c r="A329" s="807" t="s">
        <v>906</v>
      </c>
      <c r="B329" s="689" t="s">
        <v>1366</v>
      </c>
      <c r="C329" s="807" t="s">
        <v>1402</v>
      </c>
      <c r="D329" s="812" t="s">
        <v>1414</v>
      </c>
      <c r="E329" s="808">
        <v>2011</v>
      </c>
      <c r="F329" s="808" t="s">
        <v>1456</v>
      </c>
      <c r="G329" s="809" t="s">
        <v>1450</v>
      </c>
      <c r="H329" s="810" t="s">
        <v>1367</v>
      </c>
      <c r="I329" s="811" t="s">
        <v>1369</v>
      </c>
      <c r="J329" s="737">
        <v>1</v>
      </c>
      <c r="K329" s="736">
        <v>1</v>
      </c>
      <c r="L329" s="868">
        <v>0</v>
      </c>
      <c r="M329" s="831"/>
    </row>
    <row r="330" spans="1:13" ht="25.5">
      <c r="A330" s="807" t="s">
        <v>906</v>
      </c>
      <c r="B330" s="689" t="s">
        <v>1366</v>
      </c>
      <c r="C330" s="807" t="s">
        <v>1402</v>
      </c>
      <c r="D330" s="812" t="s">
        <v>1414</v>
      </c>
      <c r="E330" s="808">
        <v>2011</v>
      </c>
      <c r="F330" s="808" t="s">
        <v>1456</v>
      </c>
      <c r="G330" s="809" t="s">
        <v>1450</v>
      </c>
      <c r="H330" s="810" t="s">
        <v>1370</v>
      </c>
      <c r="I330" s="811" t="s">
        <v>1369</v>
      </c>
      <c r="J330" s="737">
        <v>1</v>
      </c>
      <c r="K330" s="736">
        <v>1</v>
      </c>
      <c r="L330" s="868">
        <v>0</v>
      </c>
      <c r="M330" s="831"/>
    </row>
    <row r="331" spans="1:13" ht="25.5">
      <c r="A331" s="807" t="s">
        <v>906</v>
      </c>
      <c r="B331" s="689" t="s">
        <v>1366</v>
      </c>
      <c r="C331" s="807" t="s">
        <v>1402</v>
      </c>
      <c r="D331" s="812" t="s">
        <v>1414</v>
      </c>
      <c r="E331" s="808">
        <v>2011</v>
      </c>
      <c r="F331" s="808" t="s">
        <v>1456</v>
      </c>
      <c r="G331" s="809" t="s">
        <v>1450</v>
      </c>
      <c r="H331" s="810" t="s">
        <v>1371</v>
      </c>
      <c r="I331" s="811" t="s">
        <v>1369</v>
      </c>
      <c r="J331" s="737">
        <v>1</v>
      </c>
      <c r="K331" s="736">
        <v>1</v>
      </c>
      <c r="L331" s="868">
        <v>0</v>
      </c>
      <c r="M331" s="831"/>
    </row>
    <row r="332" spans="1:13" ht="25.5">
      <c r="A332" s="807" t="s">
        <v>906</v>
      </c>
      <c r="B332" s="689" t="s">
        <v>1366</v>
      </c>
      <c r="C332" s="807" t="s">
        <v>1402</v>
      </c>
      <c r="D332" s="812" t="s">
        <v>1414</v>
      </c>
      <c r="E332" s="808">
        <v>2011</v>
      </c>
      <c r="F332" s="808" t="s">
        <v>1456</v>
      </c>
      <c r="G332" s="809" t="s">
        <v>1450</v>
      </c>
      <c r="H332" s="810" t="s">
        <v>1372</v>
      </c>
      <c r="I332" s="811" t="s">
        <v>1369</v>
      </c>
      <c r="J332" s="737">
        <v>1</v>
      </c>
      <c r="K332" s="736">
        <v>1</v>
      </c>
      <c r="L332" s="868">
        <v>0</v>
      </c>
      <c r="M332" s="831"/>
    </row>
    <row r="333" spans="1:13" ht="25.5">
      <c r="A333" s="807" t="s">
        <v>906</v>
      </c>
      <c r="B333" s="689" t="s">
        <v>1366</v>
      </c>
      <c r="C333" s="807" t="s">
        <v>1402</v>
      </c>
      <c r="D333" s="812" t="s">
        <v>1414</v>
      </c>
      <c r="E333" s="808">
        <v>2011</v>
      </c>
      <c r="F333" s="808" t="s">
        <v>1456</v>
      </c>
      <c r="G333" s="809" t="s">
        <v>1451</v>
      </c>
      <c r="H333" s="810" t="s">
        <v>1368</v>
      </c>
      <c r="I333" s="811" t="s">
        <v>1369</v>
      </c>
      <c r="J333" s="737">
        <v>1</v>
      </c>
      <c r="K333" s="736">
        <v>1</v>
      </c>
      <c r="L333" s="868">
        <v>0</v>
      </c>
      <c r="M333" s="831"/>
    </row>
    <row r="334" spans="1:13" ht="25.5">
      <c r="A334" s="807" t="s">
        <v>906</v>
      </c>
      <c r="B334" s="689" t="s">
        <v>1366</v>
      </c>
      <c r="C334" s="807" t="s">
        <v>1402</v>
      </c>
      <c r="D334" s="812" t="s">
        <v>1414</v>
      </c>
      <c r="E334" s="808">
        <v>2011</v>
      </c>
      <c r="F334" s="808" t="s">
        <v>1456</v>
      </c>
      <c r="G334" s="809" t="s">
        <v>1451</v>
      </c>
      <c r="H334" s="810" t="s">
        <v>1367</v>
      </c>
      <c r="I334" s="811" t="s">
        <v>1369</v>
      </c>
      <c r="J334" s="737">
        <v>1</v>
      </c>
      <c r="K334" s="736">
        <v>1</v>
      </c>
      <c r="L334" s="868">
        <v>0</v>
      </c>
      <c r="M334" s="831"/>
    </row>
    <row r="335" spans="1:13" ht="25.5">
      <c r="A335" s="807" t="s">
        <v>906</v>
      </c>
      <c r="B335" s="689" t="s">
        <v>1366</v>
      </c>
      <c r="C335" s="807" t="s">
        <v>1402</v>
      </c>
      <c r="D335" s="812" t="s">
        <v>1414</v>
      </c>
      <c r="E335" s="808">
        <v>2011</v>
      </c>
      <c r="F335" s="808" t="s">
        <v>1456</v>
      </c>
      <c r="G335" s="809" t="s">
        <v>1451</v>
      </c>
      <c r="H335" s="810" t="s">
        <v>1370</v>
      </c>
      <c r="I335" s="811" t="s">
        <v>1369</v>
      </c>
      <c r="J335" s="737">
        <v>1</v>
      </c>
      <c r="K335" s="736">
        <v>1</v>
      </c>
      <c r="L335" s="868">
        <v>0</v>
      </c>
      <c r="M335" s="831"/>
    </row>
    <row r="336" spans="1:13" ht="25.5">
      <c r="A336" s="807" t="s">
        <v>906</v>
      </c>
      <c r="B336" s="689" t="s">
        <v>1366</v>
      </c>
      <c r="C336" s="807" t="s">
        <v>1402</v>
      </c>
      <c r="D336" s="812" t="s">
        <v>1414</v>
      </c>
      <c r="E336" s="808">
        <v>2011</v>
      </c>
      <c r="F336" s="808" t="s">
        <v>1456</v>
      </c>
      <c r="G336" s="809" t="s">
        <v>1451</v>
      </c>
      <c r="H336" s="810" t="s">
        <v>1371</v>
      </c>
      <c r="I336" s="811" t="s">
        <v>1369</v>
      </c>
      <c r="J336" s="737">
        <v>1</v>
      </c>
      <c r="K336" s="736">
        <v>1</v>
      </c>
      <c r="L336" s="868">
        <v>0</v>
      </c>
      <c r="M336" s="831"/>
    </row>
    <row r="337" spans="1:13" ht="25.5">
      <c r="A337" s="807" t="s">
        <v>906</v>
      </c>
      <c r="B337" s="689" t="s">
        <v>1366</v>
      </c>
      <c r="C337" s="807" t="s">
        <v>1402</v>
      </c>
      <c r="D337" s="812" t="s">
        <v>1414</v>
      </c>
      <c r="E337" s="808">
        <v>2011</v>
      </c>
      <c r="F337" s="808" t="s">
        <v>1456</v>
      </c>
      <c r="G337" s="809" t="s">
        <v>1376</v>
      </c>
      <c r="H337" s="810" t="s">
        <v>1368</v>
      </c>
      <c r="I337" s="811" t="s">
        <v>1369</v>
      </c>
      <c r="J337" s="737">
        <v>1</v>
      </c>
      <c r="K337" s="736">
        <v>1</v>
      </c>
      <c r="L337" s="868">
        <v>0</v>
      </c>
      <c r="M337" s="831"/>
    </row>
    <row r="338" spans="1:13" ht="25.5">
      <c r="A338" s="807" t="s">
        <v>906</v>
      </c>
      <c r="B338" s="689" t="s">
        <v>1366</v>
      </c>
      <c r="C338" s="807" t="s">
        <v>1402</v>
      </c>
      <c r="D338" s="812" t="s">
        <v>1414</v>
      </c>
      <c r="E338" s="808">
        <v>2011</v>
      </c>
      <c r="F338" s="808" t="s">
        <v>1456</v>
      </c>
      <c r="G338" s="809" t="s">
        <v>1376</v>
      </c>
      <c r="H338" s="810" t="s">
        <v>1367</v>
      </c>
      <c r="I338" s="811" t="s">
        <v>1369</v>
      </c>
      <c r="J338" s="737">
        <v>1</v>
      </c>
      <c r="K338" s="736">
        <v>1</v>
      </c>
      <c r="L338" s="868">
        <v>0</v>
      </c>
      <c r="M338" s="831"/>
    </row>
    <row r="339" spans="1:13" ht="25.5">
      <c r="A339" s="807" t="s">
        <v>906</v>
      </c>
      <c r="B339" s="689" t="s">
        <v>1366</v>
      </c>
      <c r="C339" s="807" t="s">
        <v>1402</v>
      </c>
      <c r="D339" s="812" t="s">
        <v>1414</v>
      </c>
      <c r="E339" s="808">
        <v>2011</v>
      </c>
      <c r="F339" s="808" t="s">
        <v>1456</v>
      </c>
      <c r="G339" s="809" t="s">
        <v>1376</v>
      </c>
      <c r="H339" s="810" t="s">
        <v>1370</v>
      </c>
      <c r="I339" s="811" t="s">
        <v>1369</v>
      </c>
      <c r="J339" s="737">
        <v>1</v>
      </c>
      <c r="K339" s="736">
        <v>1</v>
      </c>
      <c r="L339" s="868">
        <v>0</v>
      </c>
      <c r="M339" s="831"/>
    </row>
    <row r="340" spans="1:13" ht="25.5">
      <c r="A340" s="807" t="s">
        <v>906</v>
      </c>
      <c r="B340" s="689" t="s">
        <v>1366</v>
      </c>
      <c r="C340" s="807" t="s">
        <v>1402</v>
      </c>
      <c r="D340" s="812" t="s">
        <v>1414</v>
      </c>
      <c r="E340" s="808">
        <v>2011</v>
      </c>
      <c r="F340" s="808" t="s">
        <v>1456</v>
      </c>
      <c r="G340" s="809" t="s">
        <v>1376</v>
      </c>
      <c r="H340" s="810" t="s">
        <v>1371</v>
      </c>
      <c r="I340" s="811" t="s">
        <v>1369</v>
      </c>
      <c r="J340" s="737">
        <v>1</v>
      </c>
      <c r="K340" s="736">
        <v>1</v>
      </c>
      <c r="L340" s="868">
        <v>0</v>
      </c>
      <c r="M340" s="831"/>
    </row>
    <row r="341" spans="1:13" ht="25.5">
      <c r="A341" s="807" t="s">
        <v>906</v>
      </c>
      <c r="B341" s="689" t="s">
        <v>1366</v>
      </c>
      <c r="C341" s="807" t="s">
        <v>1402</v>
      </c>
      <c r="D341" s="812" t="s">
        <v>1414</v>
      </c>
      <c r="E341" s="808">
        <v>2011</v>
      </c>
      <c r="F341" s="808" t="s">
        <v>1456</v>
      </c>
      <c r="G341" s="809" t="s">
        <v>1376</v>
      </c>
      <c r="H341" s="810" t="s">
        <v>1372</v>
      </c>
      <c r="I341" s="811" t="s">
        <v>1369</v>
      </c>
      <c r="J341" s="737">
        <v>1</v>
      </c>
      <c r="K341" s="736">
        <v>1</v>
      </c>
      <c r="L341" s="868">
        <v>0</v>
      </c>
      <c r="M341" s="831"/>
    </row>
    <row r="342" spans="1:13" ht="25.5">
      <c r="A342" s="807" t="s">
        <v>906</v>
      </c>
      <c r="B342" s="689" t="s">
        <v>1366</v>
      </c>
      <c r="C342" s="807" t="s">
        <v>1402</v>
      </c>
      <c r="D342" s="812" t="s">
        <v>1414</v>
      </c>
      <c r="E342" s="808">
        <v>2011</v>
      </c>
      <c r="F342" s="808" t="s">
        <v>1456</v>
      </c>
      <c r="G342" s="809" t="s">
        <v>1377</v>
      </c>
      <c r="H342" s="810" t="s">
        <v>1368</v>
      </c>
      <c r="I342" s="811" t="s">
        <v>1369</v>
      </c>
      <c r="J342" s="737">
        <v>1</v>
      </c>
      <c r="K342" s="736">
        <v>1</v>
      </c>
      <c r="L342" s="868">
        <v>0</v>
      </c>
      <c r="M342" s="831"/>
    </row>
    <row r="343" spans="1:13" ht="25.5">
      <c r="A343" s="807" t="s">
        <v>906</v>
      </c>
      <c r="B343" s="689" t="s">
        <v>1366</v>
      </c>
      <c r="C343" s="807" t="s">
        <v>1402</v>
      </c>
      <c r="D343" s="812" t="s">
        <v>1414</v>
      </c>
      <c r="E343" s="808">
        <v>2011</v>
      </c>
      <c r="F343" s="808" t="s">
        <v>1456</v>
      </c>
      <c r="G343" s="809" t="s">
        <v>1377</v>
      </c>
      <c r="H343" s="810" t="s">
        <v>1367</v>
      </c>
      <c r="I343" s="811" t="s">
        <v>1369</v>
      </c>
      <c r="J343" s="737">
        <v>1</v>
      </c>
      <c r="K343" s="736">
        <v>1</v>
      </c>
      <c r="L343" s="868">
        <v>0</v>
      </c>
      <c r="M343" s="831"/>
    </row>
    <row r="344" spans="1:13" ht="25.5">
      <c r="A344" s="807" t="s">
        <v>906</v>
      </c>
      <c r="B344" s="689" t="s">
        <v>1366</v>
      </c>
      <c r="C344" s="807" t="s">
        <v>1402</v>
      </c>
      <c r="D344" s="812" t="s">
        <v>1414</v>
      </c>
      <c r="E344" s="808">
        <v>2011</v>
      </c>
      <c r="F344" s="808" t="s">
        <v>1456</v>
      </c>
      <c r="G344" s="809" t="s">
        <v>1377</v>
      </c>
      <c r="H344" s="810" t="s">
        <v>1370</v>
      </c>
      <c r="I344" s="811" t="s">
        <v>1369</v>
      </c>
      <c r="J344" s="737">
        <v>1</v>
      </c>
      <c r="K344" s="736">
        <v>1</v>
      </c>
      <c r="L344" s="868">
        <v>0</v>
      </c>
      <c r="M344" s="831"/>
    </row>
    <row r="345" spans="1:13" ht="25.5">
      <c r="A345" s="807" t="s">
        <v>906</v>
      </c>
      <c r="B345" s="689" t="s">
        <v>1366</v>
      </c>
      <c r="C345" s="807" t="s">
        <v>1402</v>
      </c>
      <c r="D345" s="812" t="s">
        <v>1414</v>
      </c>
      <c r="E345" s="808">
        <v>2011</v>
      </c>
      <c r="F345" s="808" t="s">
        <v>1456</v>
      </c>
      <c r="G345" s="809" t="s">
        <v>1377</v>
      </c>
      <c r="H345" s="810" t="s">
        <v>1371</v>
      </c>
      <c r="I345" s="811" t="s">
        <v>1369</v>
      </c>
      <c r="J345" s="737">
        <v>1</v>
      </c>
      <c r="K345" s="736">
        <v>1</v>
      </c>
      <c r="L345" s="868">
        <v>0</v>
      </c>
      <c r="M345" s="831"/>
    </row>
    <row r="346" spans="1:13" ht="25.5">
      <c r="A346" s="807" t="s">
        <v>906</v>
      </c>
      <c r="B346" s="689" t="s">
        <v>1366</v>
      </c>
      <c r="C346" s="807" t="s">
        <v>1402</v>
      </c>
      <c r="D346" s="812" t="s">
        <v>1414</v>
      </c>
      <c r="E346" s="808">
        <v>2011</v>
      </c>
      <c r="F346" s="808" t="s">
        <v>1456</v>
      </c>
      <c r="G346" s="809" t="s">
        <v>1378</v>
      </c>
      <c r="H346" s="810" t="s">
        <v>1368</v>
      </c>
      <c r="I346" s="811" t="s">
        <v>1369</v>
      </c>
      <c r="J346" s="737">
        <v>1</v>
      </c>
      <c r="K346" s="736">
        <v>1</v>
      </c>
      <c r="L346" s="868">
        <v>0</v>
      </c>
      <c r="M346" s="831"/>
    </row>
    <row r="347" spans="1:13" ht="25.5">
      <c r="A347" s="807" t="s">
        <v>906</v>
      </c>
      <c r="B347" s="689" t="s">
        <v>1366</v>
      </c>
      <c r="C347" s="807" t="s">
        <v>1402</v>
      </c>
      <c r="D347" s="812" t="s">
        <v>1414</v>
      </c>
      <c r="E347" s="808">
        <v>2011</v>
      </c>
      <c r="F347" s="808" t="s">
        <v>1456</v>
      </c>
      <c r="G347" s="809" t="s">
        <v>1378</v>
      </c>
      <c r="H347" s="810" t="s">
        <v>1367</v>
      </c>
      <c r="I347" s="811" t="s">
        <v>1369</v>
      </c>
      <c r="J347" s="737">
        <v>1</v>
      </c>
      <c r="K347" s="736">
        <v>1</v>
      </c>
      <c r="L347" s="868">
        <v>0</v>
      </c>
      <c r="M347" s="831"/>
    </row>
    <row r="348" spans="1:13" ht="25.5">
      <c r="A348" s="807" t="s">
        <v>906</v>
      </c>
      <c r="B348" s="689" t="s">
        <v>1366</v>
      </c>
      <c r="C348" s="807" t="s">
        <v>1402</v>
      </c>
      <c r="D348" s="812" t="s">
        <v>1414</v>
      </c>
      <c r="E348" s="808">
        <v>2011</v>
      </c>
      <c r="F348" s="808" t="s">
        <v>1456</v>
      </c>
      <c r="G348" s="809" t="s">
        <v>1378</v>
      </c>
      <c r="H348" s="810" t="s">
        <v>1370</v>
      </c>
      <c r="I348" s="811" t="s">
        <v>1369</v>
      </c>
      <c r="J348" s="737">
        <v>1</v>
      </c>
      <c r="K348" s="736">
        <v>1</v>
      </c>
      <c r="L348" s="868">
        <v>0</v>
      </c>
      <c r="M348" s="831"/>
    </row>
    <row r="349" spans="1:13" ht="25.5">
      <c r="A349" s="807" t="s">
        <v>906</v>
      </c>
      <c r="B349" s="689" t="s">
        <v>1366</v>
      </c>
      <c r="C349" s="807" t="s">
        <v>1402</v>
      </c>
      <c r="D349" s="812" t="s">
        <v>1414</v>
      </c>
      <c r="E349" s="808">
        <v>2011</v>
      </c>
      <c r="F349" s="808" t="s">
        <v>1456</v>
      </c>
      <c r="G349" s="809" t="s">
        <v>1378</v>
      </c>
      <c r="H349" s="810" t="s">
        <v>1372</v>
      </c>
      <c r="I349" s="811" t="s">
        <v>1369</v>
      </c>
      <c r="J349" s="737">
        <v>1</v>
      </c>
      <c r="K349" s="736">
        <v>1</v>
      </c>
      <c r="L349" s="868">
        <v>0</v>
      </c>
      <c r="M349" s="831"/>
    </row>
    <row r="350" spans="1:13" ht="25.5">
      <c r="A350" s="807" t="s">
        <v>906</v>
      </c>
      <c r="B350" s="689" t="s">
        <v>1366</v>
      </c>
      <c r="C350" s="807" t="s">
        <v>1402</v>
      </c>
      <c r="D350" s="812" t="s">
        <v>1414</v>
      </c>
      <c r="E350" s="808">
        <v>2011</v>
      </c>
      <c r="F350" s="808" t="s">
        <v>1456</v>
      </c>
      <c r="G350" s="809" t="s">
        <v>1452</v>
      </c>
      <c r="H350" s="810" t="s">
        <v>1368</v>
      </c>
      <c r="I350" s="811" t="s">
        <v>1369</v>
      </c>
      <c r="J350" s="737">
        <v>1</v>
      </c>
      <c r="K350" s="736">
        <v>1</v>
      </c>
      <c r="L350" s="868">
        <v>0</v>
      </c>
      <c r="M350" s="831"/>
    </row>
    <row r="351" spans="1:13" ht="25.5">
      <c r="A351" s="807" t="s">
        <v>906</v>
      </c>
      <c r="B351" s="689" t="s">
        <v>1366</v>
      </c>
      <c r="C351" s="807" t="s">
        <v>1402</v>
      </c>
      <c r="D351" s="812" t="s">
        <v>1414</v>
      </c>
      <c r="E351" s="808">
        <v>2011</v>
      </c>
      <c r="F351" s="808" t="s">
        <v>1456</v>
      </c>
      <c r="G351" s="809" t="s">
        <v>1452</v>
      </c>
      <c r="H351" s="810" t="s">
        <v>1367</v>
      </c>
      <c r="I351" s="811" t="s">
        <v>1369</v>
      </c>
      <c r="J351" s="737">
        <v>1</v>
      </c>
      <c r="K351" s="736">
        <v>1</v>
      </c>
      <c r="L351" s="868">
        <v>0</v>
      </c>
      <c r="M351" s="831"/>
    </row>
    <row r="352" spans="1:13" ht="25.5">
      <c r="A352" s="807" t="s">
        <v>906</v>
      </c>
      <c r="B352" s="689" t="s">
        <v>1366</v>
      </c>
      <c r="C352" s="807" t="s">
        <v>1402</v>
      </c>
      <c r="D352" s="812" t="s">
        <v>1414</v>
      </c>
      <c r="E352" s="808">
        <v>2011</v>
      </c>
      <c r="F352" s="808" t="s">
        <v>1456</v>
      </c>
      <c r="G352" s="809" t="s">
        <v>1452</v>
      </c>
      <c r="H352" s="810" t="s">
        <v>1370</v>
      </c>
      <c r="I352" s="811" t="s">
        <v>1369</v>
      </c>
      <c r="J352" s="737">
        <v>1</v>
      </c>
      <c r="K352" s="736">
        <v>1</v>
      </c>
      <c r="L352" s="868">
        <v>0</v>
      </c>
      <c r="M352" s="831"/>
    </row>
    <row r="353" spans="1:13" ht="25.5">
      <c r="A353" s="807" t="s">
        <v>906</v>
      </c>
      <c r="B353" s="689" t="s">
        <v>1366</v>
      </c>
      <c r="C353" s="807" t="s">
        <v>1402</v>
      </c>
      <c r="D353" s="812" t="s">
        <v>1414</v>
      </c>
      <c r="E353" s="808">
        <v>2011</v>
      </c>
      <c r="F353" s="808" t="s">
        <v>1456</v>
      </c>
      <c r="G353" s="809" t="s">
        <v>1452</v>
      </c>
      <c r="H353" s="810" t="s">
        <v>1371</v>
      </c>
      <c r="I353" s="811" t="s">
        <v>1369</v>
      </c>
      <c r="J353" s="737">
        <v>1</v>
      </c>
      <c r="K353" s="736">
        <v>1</v>
      </c>
      <c r="L353" s="868">
        <v>0</v>
      </c>
      <c r="M353" s="831"/>
    </row>
    <row r="354" spans="1:13" ht="38.25">
      <c r="A354" s="807" t="s">
        <v>906</v>
      </c>
      <c r="B354" s="689" t="s">
        <v>1366</v>
      </c>
      <c r="C354" s="807" t="s">
        <v>1402</v>
      </c>
      <c r="D354" s="812" t="s">
        <v>1403</v>
      </c>
      <c r="E354" s="808">
        <v>2011</v>
      </c>
      <c r="F354" s="808" t="s">
        <v>300</v>
      </c>
      <c r="G354" s="809" t="s">
        <v>1449</v>
      </c>
      <c r="H354" s="810" t="s">
        <v>1368</v>
      </c>
      <c r="I354" s="811" t="s">
        <v>886</v>
      </c>
      <c r="J354" s="737">
        <v>0.5</v>
      </c>
      <c r="K354" s="736">
        <v>0.5</v>
      </c>
      <c r="L354" s="868">
        <v>0.11</v>
      </c>
      <c r="M354" s="831"/>
    </row>
    <row r="355" spans="1:13" ht="38.25">
      <c r="A355" s="807" t="s">
        <v>906</v>
      </c>
      <c r="B355" s="689" t="s">
        <v>1366</v>
      </c>
      <c r="C355" s="807" t="s">
        <v>1402</v>
      </c>
      <c r="D355" s="812" t="s">
        <v>1403</v>
      </c>
      <c r="E355" s="808">
        <v>2011</v>
      </c>
      <c r="F355" s="808" t="s">
        <v>300</v>
      </c>
      <c r="G355" s="809" t="s">
        <v>1449</v>
      </c>
      <c r="H355" s="810" t="s">
        <v>1367</v>
      </c>
      <c r="I355" s="811" t="s">
        <v>886</v>
      </c>
      <c r="J355" s="737">
        <v>0.37</v>
      </c>
      <c r="K355" s="736">
        <v>0.27</v>
      </c>
      <c r="L355" s="868">
        <v>0.2</v>
      </c>
      <c r="M355" s="831"/>
    </row>
    <row r="356" spans="1:13" ht="38.25">
      <c r="A356" s="807" t="s">
        <v>906</v>
      </c>
      <c r="B356" s="689" t="s">
        <v>1366</v>
      </c>
      <c r="C356" s="807" t="s">
        <v>1402</v>
      </c>
      <c r="D356" s="812" t="s">
        <v>1403</v>
      </c>
      <c r="E356" s="808">
        <v>2011</v>
      </c>
      <c r="F356" s="808" t="s">
        <v>300</v>
      </c>
      <c r="G356" s="809" t="s">
        <v>1449</v>
      </c>
      <c r="H356" s="810" t="s">
        <v>1370</v>
      </c>
      <c r="I356" s="811" t="s">
        <v>886</v>
      </c>
      <c r="J356" s="737">
        <v>0.44</v>
      </c>
      <c r="K356" s="736">
        <v>0.44</v>
      </c>
      <c r="L356" s="868">
        <v>0.15</v>
      </c>
      <c r="M356" s="831"/>
    </row>
    <row r="357" spans="1:13" ht="38.25">
      <c r="A357" s="807" t="s">
        <v>906</v>
      </c>
      <c r="B357" s="689" t="s">
        <v>1366</v>
      </c>
      <c r="C357" s="807" t="s">
        <v>1402</v>
      </c>
      <c r="D357" s="812" t="s">
        <v>1403</v>
      </c>
      <c r="E357" s="808">
        <v>2011</v>
      </c>
      <c r="F357" s="808" t="s">
        <v>300</v>
      </c>
      <c r="G357" s="809" t="s">
        <v>1449</v>
      </c>
      <c r="H357" s="810" t="s">
        <v>1371</v>
      </c>
      <c r="I357" s="811" t="s">
        <v>886</v>
      </c>
      <c r="J357" s="737">
        <v>0.5</v>
      </c>
      <c r="K357" s="736">
        <v>0.5</v>
      </c>
      <c r="L357" s="868">
        <v>0.09</v>
      </c>
      <c r="M357" s="831"/>
    </row>
    <row r="358" spans="1:13" ht="38.25">
      <c r="A358" s="807" t="s">
        <v>906</v>
      </c>
      <c r="B358" s="689" t="s">
        <v>1366</v>
      </c>
      <c r="C358" s="807" t="s">
        <v>1402</v>
      </c>
      <c r="D358" s="812" t="s">
        <v>1403</v>
      </c>
      <c r="E358" s="808">
        <v>2011</v>
      </c>
      <c r="F358" s="808" t="s">
        <v>300</v>
      </c>
      <c r="G358" s="809" t="s">
        <v>1449</v>
      </c>
      <c r="H358" s="810" t="s">
        <v>1372</v>
      </c>
      <c r="I358" s="811" t="s">
        <v>886</v>
      </c>
      <c r="J358" s="737">
        <v>0.67</v>
      </c>
      <c r="K358" s="736">
        <v>0.23</v>
      </c>
      <c r="L358" s="868">
        <v>0.11</v>
      </c>
      <c r="M358" s="831"/>
    </row>
    <row r="359" spans="1:13" ht="38.25">
      <c r="A359" s="807" t="s">
        <v>906</v>
      </c>
      <c r="B359" s="689" t="s">
        <v>1366</v>
      </c>
      <c r="C359" s="807" t="s">
        <v>1402</v>
      </c>
      <c r="D359" s="812" t="s">
        <v>1403</v>
      </c>
      <c r="E359" s="808">
        <v>2011</v>
      </c>
      <c r="F359" s="808" t="s">
        <v>300</v>
      </c>
      <c r="G359" s="809" t="s">
        <v>1449</v>
      </c>
      <c r="H359" s="810" t="s">
        <v>1373</v>
      </c>
      <c r="I359" s="811" t="s">
        <v>886</v>
      </c>
      <c r="J359" s="737">
        <v>0.5</v>
      </c>
      <c r="K359" s="736">
        <v>0.46</v>
      </c>
      <c r="L359" s="868">
        <v>0.13</v>
      </c>
      <c r="M359" s="831"/>
    </row>
    <row r="360" spans="1:13" ht="25.5">
      <c r="A360" s="807" t="s">
        <v>906</v>
      </c>
      <c r="B360" s="689" t="s">
        <v>1366</v>
      </c>
      <c r="C360" s="807" t="s">
        <v>1402</v>
      </c>
      <c r="D360" s="812" t="s">
        <v>1403</v>
      </c>
      <c r="E360" s="808">
        <v>2011</v>
      </c>
      <c r="F360" s="808" t="s">
        <v>300</v>
      </c>
      <c r="G360" s="809" t="s">
        <v>1375</v>
      </c>
      <c r="H360" s="810" t="s">
        <v>1368</v>
      </c>
      <c r="I360" s="811" t="s">
        <v>886</v>
      </c>
      <c r="J360" s="737">
        <v>0.5</v>
      </c>
      <c r="K360" s="736">
        <v>0.5</v>
      </c>
      <c r="L360" s="868">
        <v>0.11</v>
      </c>
      <c r="M360" s="831"/>
    </row>
    <row r="361" spans="1:13" ht="25.5">
      <c r="A361" s="807" t="s">
        <v>906</v>
      </c>
      <c r="B361" s="689" t="s">
        <v>1366</v>
      </c>
      <c r="C361" s="807" t="s">
        <v>1402</v>
      </c>
      <c r="D361" s="812" t="s">
        <v>1403</v>
      </c>
      <c r="E361" s="808">
        <v>2011</v>
      </c>
      <c r="F361" s="808" t="s">
        <v>300</v>
      </c>
      <c r="G361" s="809" t="s">
        <v>1375</v>
      </c>
      <c r="H361" s="810" t="s">
        <v>1367</v>
      </c>
      <c r="I361" s="811" t="s">
        <v>886</v>
      </c>
      <c r="J361" s="737">
        <v>0.37</v>
      </c>
      <c r="K361" s="736">
        <v>0.27</v>
      </c>
      <c r="L361" s="868">
        <v>0.09</v>
      </c>
      <c r="M361" s="831"/>
    </row>
    <row r="362" spans="1:13" ht="25.5">
      <c r="A362" s="807" t="s">
        <v>906</v>
      </c>
      <c r="B362" s="689" t="s">
        <v>1366</v>
      </c>
      <c r="C362" s="807" t="s">
        <v>1402</v>
      </c>
      <c r="D362" s="812" t="s">
        <v>1403</v>
      </c>
      <c r="E362" s="808">
        <v>2011</v>
      </c>
      <c r="F362" s="808" t="s">
        <v>300</v>
      </c>
      <c r="G362" s="809" t="s">
        <v>1375</v>
      </c>
      <c r="H362" s="810" t="s">
        <v>1370</v>
      </c>
      <c r="I362" s="811" t="s">
        <v>886</v>
      </c>
      <c r="J362" s="737">
        <v>0.31</v>
      </c>
      <c r="K362" s="736">
        <v>0.28999999999999998</v>
      </c>
      <c r="L362" s="868">
        <v>0.43</v>
      </c>
      <c r="M362" s="831"/>
    </row>
    <row r="363" spans="1:13" ht="25.5">
      <c r="A363" s="807" t="s">
        <v>906</v>
      </c>
      <c r="B363" s="689" t="s">
        <v>1366</v>
      </c>
      <c r="C363" s="807" t="s">
        <v>1402</v>
      </c>
      <c r="D363" s="812" t="s">
        <v>1403</v>
      </c>
      <c r="E363" s="808">
        <v>2011</v>
      </c>
      <c r="F363" s="808" t="s">
        <v>300</v>
      </c>
      <c r="G363" s="809" t="s">
        <v>1450</v>
      </c>
      <c r="H363" s="810" t="s">
        <v>1368</v>
      </c>
      <c r="I363" s="811" t="s">
        <v>886</v>
      </c>
      <c r="J363" s="737">
        <v>0.28000000000000003</v>
      </c>
      <c r="K363" s="736">
        <v>0.15</v>
      </c>
      <c r="L363" s="868">
        <v>0.37</v>
      </c>
      <c r="M363" s="831"/>
    </row>
    <row r="364" spans="1:13" ht="25.5">
      <c r="A364" s="807" t="s">
        <v>906</v>
      </c>
      <c r="B364" s="689" t="s">
        <v>1366</v>
      </c>
      <c r="C364" s="807" t="s">
        <v>1402</v>
      </c>
      <c r="D364" s="812" t="s">
        <v>1403</v>
      </c>
      <c r="E364" s="808">
        <v>2011</v>
      </c>
      <c r="F364" s="808" t="s">
        <v>300</v>
      </c>
      <c r="G364" s="809" t="s">
        <v>1450</v>
      </c>
      <c r="H364" s="810" t="s">
        <v>1367</v>
      </c>
      <c r="I364" s="811" t="s">
        <v>886</v>
      </c>
      <c r="J364" s="737">
        <v>0.35</v>
      </c>
      <c r="K364" s="736">
        <v>0.22</v>
      </c>
      <c r="L364" s="868">
        <v>0.12</v>
      </c>
      <c r="M364" s="831"/>
    </row>
    <row r="365" spans="1:13" ht="25.5">
      <c r="A365" s="807" t="s">
        <v>906</v>
      </c>
      <c r="B365" s="689" t="s">
        <v>1366</v>
      </c>
      <c r="C365" s="807" t="s">
        <v>1402</v>
      </c>
      <c r="D365" s="812" t="s">
        <v>1403</v>
      </c>
      <c r="E365" s="808">
        <v>2011</v>
      </c>
      <c r="F365" s="808" t="s">
        <v>300</v>
      </c>
      <c r="G365" s="809" t="s">
        <v>1450</v>
      </c>
      <c r="H365" s="810" t="s">
        <v>1370</v>
      </c>
      <c r="I365" s="811" t="s">
        <v>886</v>
      </c>
      <c r="J365" s="737">
        <v>0.5</v>
      </c>
      <c r="K365" s="736">
        <v>0.14000000000000001</v>
      </c>
      <c r="L365" s="868">
        <v>0.25</v>
      </c>
      <c r="M365" s="831"/>
    </row>
    <row r="366" spans="1:13" ht="25.5">
      <c r="A366" s="807" t="s">
        <v>906</v>
      </c>
      <c r="B366" s="689" t="s">
        <v>1366</v>
      </c>
      <c r="C366" s="807" t="s">
        <v>1402</v>
      </c>
      <c r="D366" s="812" t="s">
        <v>1403</v>
      </c>
      <c r="E366" s="808">
        <v>2011</v>
      </c>
      <c r="F366" s="808" t="s">
        <v>300</v>
      </c>
      <c r="G366" s="809" t="s">
        <v>1450</v>
      </c>
      <c r="H366" s="810" t="s">
        <v>1371</v>
      </c>
      <c r="I366" s="811" t="s">
        <v>886</v>
      </c>
      <c r="J366" s="737">
        <v>0.91</v>
      </c>
      <c r="K366" s="736">
        <v>0.19</v>
      </c>
      <c r="L366" s="868">
        <v>0.15</v>
      </c>
      <c r="M366" s="831"/>
    </row>
    <row r="367" spans="1:13" ht="25.5">
      <c r="A367" s="807" t="s">
        <v>906</v>
      </c>
      <c r="B367" s="689" t="s">
        <v>1366</v>
      </c>
      <c r="C367" s="807" t="s">
        <v>1402</v>
      </c>
      <c r="D367" s="812" t="s">
        <v>1403</v>
      </c>
      <c r="E367" s="808">
        <v>2011</v>
      </c>
      <c r="F367" s="808" t="s">
        <v>300</v>
      </c>
      <c r="G367" s="809" t="s">
        <v>1450</v>
      </c>
      <c r="H367" s="810" t="s">
        <v>1372</v>
      </c>
      <c r="I367" s="811" t="s">
        <v>886</v>
      </c>
      <c r="J367" s="737">
        <v>0.83</v>
      </c>
      <c r="K367" s="736">
        <v>0.5</v>
      </c>
      <c r="L367" s="868">
        <v>0.16</v>
      </c>
      <c r="M367" s="831"/>
    </row>
    <row r="368" spans="1:13" ht="25.5">
      <c r="A368" s="807" t="s">
        <v>906</v>
      </c>
      <c r="B368" s="689" t="s">
        <v>1366</v>
      </c>
      <c r="C368" s="807" t="s">
        <v>1402</v>
      </c>
      <c r="D368" s="812" t="s">
        <v>1403</v>
      </c>
      <c r="E368" s="808">
        <v>2011</v>
      </c>
      <c r="F368" s="808" t="s">
        <v>300</v>
      </c>
      <c r="G368" s="809" t="s">
        <v>1451</v>
      </c>
      <c r="H368" s="810" t="s">
        <v>1368</v>
      </c>
      <c r="I368" s="811" t="s">
        <v>886</v>
      </c>
      <c r="J368" s="737">
        <v>0.57999999999999996</v>
      </c>
      <c r="K368" s="736">
        <v>0.35</v>
      </c>
      <c r="L368" s="868">
        <v>0.13</v>
      </c>
      <c r="M368" s="831"/>
    </row>
    <row r="369" spans="1:13" ht="25.5">
      <c r="A369" s="807" t="s">
        <v>906</v>
      </c>
      <c r="B369" s="689" t="s">
        <v>1366</v>
      </c>
      <c r="C369" s="807" t="s">
        <v>1402</v>
      </c>
      <c r="D369" s="812" t="s">
        <v>1403</v>
      </c>
      <c r="E369" s="808">
        <v>2011</v>
      </c>
      <c r="F369" s="808" t="s">
        <v>300</v>
      </c>
      <c r="G369" s="809" t="s">
        <v>1451</v>
      </c>
      <c r="H369" s="810" t="s">
        <v>1367</v>
      </c>
      <c r="I369" s="811" t="s">
        <v>886</v>
      </c>
      <c r="J369" s="737">
        <v>0.4</v>
      </c>
      <c r="K369" s="736">
        <v>0.09</v>
      </c>
      <c r="L369" s="868">
        <v>0.16</v>
      </c>
      <c r="M369" s="831"/>
    </row>
    <row r="370" spans="1:13" ht="25.5">
      <c r="A370" s="807" t="s">
        <v>906</v>
      </c>
      <c r="B370" s="689" t="s">
        <v>1366</v>
      </c>
      <c r="C370" s="807" t="s">
        <v>1402</v>
      </c>
      <c r="D370" s="812" t="s">
        <v>1403</v>
      </c>
      <c r="E370" s="808">
        <v>2011</v>
      </c>
      <c r="F370" s="808" t="s">
        <v>300</v>
      </c>
      <c r="G370" s="809" t="s">
        <v>1451</v>
      </c>
      <c r="H370" s="810" t="s">
        <v>1370</v>
      </c>
      <c r="I370" s="811" t="s">
        <v>886</v>
      </c>
      <c r="J370" s="737">
        <v>0.8</v>
      </c>
      <c r="K370" s="736">
        <v>0.17</v>
      </c>
      <c r="L370" s="868">
        <v>0.15</v>
      </c>
      <c r="M370" s="831"/>
    </row>
    <row r="371" spans="1:13" ht="25.5">
      <c r="A371" s="807" t="s">
        <v>906</v>
      </c>
      <c r="B371" s="689" t="s">
        <v>1366</v>
      </c>
      <c r="C371" s="807" t="s">
        <v>1402</v>
      </c>
      <c r="D371" s="812" t="s">
        <v>1403</v>
      </c>
      <c r="E371" s="808">
        <v>2011</v>
      </c>
      <c r="F371" s="808" t="s">
        <v>300</v>
      </c>
      <c r="G371" s="809" t="s">
        <v>1451</v>
      </c>
      <c r="H371" s="810" t="s">
        <v>1371</v>
      </c>
      <c r="I371" s="811" t="s">
        <v>886</v>
      </c>
      <c r="J371" s="737">
        <v>0.6</v>
      </c>
      <c r="K371" s="736">
        <v>0.23</v>
      </c>
      <c r="L371" s="868">
        <v>0.13</v>
      </c>
      <c r="M371" s="831"/>
    </row>
    <row r="372" spans="1:13" ht="25.5">
      <c r="A372" s="807" t="s">
        <v>906</v>
      </c>
      <c r="B372" s="689" t="s">
        <v>1366</v>
      </c>
      <c r="C372" s="807" t="s">
        <v>1402</v>
      </c>
      <c r="D372" s="812" t="s">
        <v>1403</v>
      </c>
      <c r="E372" s="808">
        <v>2011</v>
      </c>
      <c r="F372" s="808" t="s">
        <v>300</v>
      </c>
      <c r="G372" s="809" t="s">
        <v>1376</v>
      </c>
      <c r="H372" s="810" t="s">
        <v>1368</v>
      </c>
      <c r="I372" s="811" t="s">
        <v>886</v>
      </c>
      <c r="J372" s="737">
        <v>0.5</v>
      </c>
      <c r="K372" s="736">
        <v>0.42</v>
      </c>
      <c r="L372" s="868">
        <v>0.15</v>
      </c>
      <c r="M372" s="831"/>
    </row>
    <row r="373" spans="1:13" ht="25.5">
      <c r="A373" s="807" t="s">
        <v>906</v>
      </c>
      <c r="B373" s="689" t="s">
        <v>1366</v>
      </c>
      <c r="C373" s="807" t="s">
        <v>1402</v>
      </c>
      <c r="D373" s="812" t="s">
        <v>1403</v>
      </c>
      <c r="E373" s="808">
        <v>2011</v>
      </c>
      <c r="F373" s="808" t="s">
        <v>300</v>
      </c>
      <c r="G373" s="809" t="s">
        <v>1376</v>
      </c>
      <c r="H373" s="810" t="s">
        <v>1367</v>
      </c>
      <c r="I373" s="811" t="s">
        <v>886</v>
      </c>
      <c r="J373" s="737">
        <v>0.22</v>
      </c>
      <c r="K373" s="736">
        <v>0.05</v>
      </c>
      <c r="L373" s="868">
        <v>0.26</v>
      </c>
      <c r="M373" s="831"/>
    </row>
    <row r="374" spans="1:13" ht="25.5">
      <c r="A374" s="807" t="s">
        <v>906</v>
      </c>
      <c r="B374" s="689" t="s">
        <v>1366</v>
      </c>
      <c r="C374" s="807" t="s">
        <v>1402</v>
      </c>
      <c r="D374" s="812" t="s">
        <v>1403</v>
      </c>
      <c r="E374" s="808">
        <v>2011</v>
      </c>
      <c r="F374" s="808" t="s">
        <v>300</v>
      </c>
      <c r="G374" s="809" t="s">
        <v>1376</v>
      </c>
      <c r="H374" s="810" t="s">
        <v>1370</v>
      </c>
      <c r="I374" s="811" t="s">
        <v>886</v>
      </c>
      <c r="J374" s="737">
        <v>0.7</v>
      </c>
      <c r="K374" s="736">
        <v>0.33</v>
      </c>
      <c r="L374" s="868">
        <v>0.17</v>
      </c>
      <c r="M374" s="831"/>
    </row>
    <row r="375" spans="1:13" ht="25.5">
      <c r="A375" s="807" t="s">
        <v>906</v>
      </c>
      <c r="B375" s="689" t="s">
        <v>1366</v>
      </c>
      <c r="C375" s="807" t="s">
        <v>1402</v>
      </c>
      <c r="D375" s="812" t="s">
        <v>1403</v>
      </c>
      <c r="E375" s="808">
        <v>2011</v>
      </c>
      <c r="F375" s="808" t="s">
        <v>300</v>
      </c>
      <c r="G375" s="809" t="s">
        <v>1376</v>
      </c>
      <c r="H375" s="810" t="s">
        <v>1371</v>
      </c>
      <c r="I375" s="811" t="s">
        <v>886</v>
      </c>
      <c r="J375" s="737">
        <v>0.42</v>
      </c>
      <c r="K375" s="736">
        <v>0.2</v>
      </c>
      <c r="L375" s="868">
        <v>0.2</v>
      </c>
      <c r="M375" s="831"/>
    </row>
    <row r="376" spans="1:13" ht="25.5">
      <c r="A376" s="807" t="s">
        <v>906</v>
      </c>
      <c r="B376" s="689" t="s">
        <v>1366</v>
      </c>
      <c r="C376" s="807" t="s">
        <v>1402</v>
      </c>
      <c r="D376" s="812" t="s">
        <v>1403</v>
      </c>
      <c r="E376" s="808">
        <v>2011</v>
      </c>
      <c r="F376" s="808" t="s">
        <v>300</v>
      </c>
      <c r="G376" s="809" t="s">
        <v>1376</v>
      </c>
      <c r="H376" s="810" t="s">
        <v>1372</v>
      </c>
      <c r="I376" s="811" t="s">
        <v>886</v>
      </c>
      <c r="J376" s="737">
        <v>0.37</v>
      </c>
      <c r="K376" s="736">
        <v>0.28000000000000003</v>
      </c>
      <c r="L376" s="868">
        <v>0.19</v>
      </c>
      <c r="M376" s="831"/>
    </row>
    <row r="377" spans="1:13" ht="25.5">
      <c r="A377" s="807" t="s">
        <v>906</v>
      </c>
      <c r="B377" s="689" t="s">
        <v>1366</v>
      </c>
      <c r="C377" s="807" t="s">
        <v>1402</v>
      </c>
      <c r="D377" s="812" t="s">
        <v>1403</v>
      </c>
      <c r="E377" s="808">
        <v>2011</v>
      </c>
      <c r="F377" s="808" t="s">
        <v>300</v>
      </c>
      <c r="G377" s="809" t="s">
        <v>1377</v>
      </c>
      <c r="H377" s="810" t="s">
        <v>1368</v>
      </c>
      <c r="I377" s="811" t="s">
        <v>886</v>
      </c>
      <c r="J377" s="737">
        <v>0.5</v>
      </c>
      <c r="K377" s="736">
        <v>0.11</v>
      </c>
      <c r="L377" s="868">
        <v>0.16</v>
      </c>
      <c r="M377" s="831"/>
    </row>
    <row r="378" spans="1:13" ht="25.5">
      <c r="A378" s="807" t="s">
        <v>906</v>
      </c>
      <c r="B378" s="689" t="s">
        <v>1366</v>
      </c>
      <c r="C378" s="807" t="s">
        <v>1402</v>
      </c>
      <c r="D378" s="812" t="s">
        <v>1403</v>
      </c>
      <c r="E378" s="808">
        <v>2011</v>
      </c>
      <c r="F378" s="808" t="s">
        <v>300</v>
      </c>
      <c r="G378" s="809" t="s">
        <v>1377</v>
      </c>
      <c r="H378" s="810" t="s">
        <v>1367</v>
      </c>
      <c r="I378" s="811" t="s">
        <v>886</v>
      </c>
      <c r="J378" s="737">
        <v>0.37</v>
      </c>
      <c r="K378" s="736">
        <v>0.08</v>
      </c>
      <c r="L378" s="868">
        <v>0.19</v>
      </c>
      <c r="M378" s="831"/>
    </row>
    <row r="379" spans="1:13" ht="25.5">
      <c r="A379" s="807" t="s">
        <v>906</v>
      </c>
      <c r="B379" s="689" t="s">
        <v>1366</v>
      </c>
      <c r="C379" s="807" t="s">
        <v>1402</v>
      </c>
      <c r="D379" s="812" t="s">
        <v>1403</v>
      </c>
      <c r="E379" s="808">
        <v>2011</v>
      </c>
      <c r="F379" s="808" t="s">
        <v>300</v>
      </c>
      <c r="G379" s="809" t="s">
        <v>1377</v>
      </c>
      <c r="H379" s="810" t="s">
        <v>1370</v>
      </c>
      <c r="I379" s="811" t="s">
        <v>886</v>
      </c>
      <c r="J379" s="737">
        <v>0.55000000000000004</v>
      </c>
      <c r="K379" s="736">
        <v>0.11</v>
      </c>
      <c r="L379" s="868">
        <v>0.11</v>
      </c>
      <c r="M379" s="831"/>
    </row>
    <row r="380" spans="1:13" ht="25.5">
      <c r="A380" s="807" t="s">
        <v>906</v>
      </c>
      <c r="B380" s="689" t="s">
        <v>1366</v>
      </c>
      <c r="C380" s="807" t="s">
        <v>1402</v>
      </c>
      <c r="D380" s="812" t="s">
        <v>1403</v>
      </c>
      <c r="E380" s="808">
        <v>2011</v>
      </c>
      <c r="F380" s="808" t="s">
        <v>300</v>
      </c>
      <c r="G380" s="809" t="s">
        <v>1377</v>
      </c>
      <c r="H380" s="810" t="s">
        <v>1371</v>
      </c>
      <c r="I380" s="811" t="s">
        <v>886</v>
      </c>
      <c r="J380" s="737">
        <v>1</v>
      </c>
      <c r="K380" s="736">
        <v>1</v>
      </c>
      <c r="L380" s="868">
        <v>0</v>
      </c>
      <c r="M380" s="831"/>
    </row>
    <row r="381" spans="1:13" ht="25.5">
      <c r="A381" s="807" t="s">
        <v>906</v>
      </c>
      <c r="B381" s="689" t="s">
        <v>1366</v>
      </c>
      <c r="C381" s="807" t="s">
        <v>1402</v>
      </c>
      <c r="D381" s="812" t="s">
        <v>1403</v>
      </c>
      <c r="E381" s="808">
        <v>2011</v>
      </c>
      <c r="F381" s="808" t="s">
        <v>300</v>
      </c>
      <c r="G381" s="809" t="s">
        <v>1378</v>
      </c>
      <c r="H381" s="810" t="s">
        <v>1368</v>
      </c>
      <c r="I381" s="811" t="s">
        <v>886</v>
      </c>
      <c r="J381" s="737">
        <v>0.85</v>
      </c>
      <c r="K381" s="736">
        <v>0.19</v>
      </c>
      <c r="L381" s="868">
        <v>0.16</v>
      </c>
      <c r="M381" s="831"/>
    </row>
    <row r="382" spans="1:13" ht="25.5">
      <c r="A382" s="807" t="s">
        <v>906</v>
      </c>
      <c r="B382" s="689" t="s">
        <v>1366</v>
      </c>
      <c r="C382" s="807" t="s">
        <v>1402</v>
      </c>
      <c r="D382" s="812" t="s">
        <v>1403</v>
      </c>
      <c r="E382" s="808">
        <v>2011</v>
      </c>
      <c r="F382" s="808" t="s">
        <v>300</v>
      </c>
      <c r="G382" s="809" t="s">
        <v>1378</v>
      </c>
      <c r="H382" s="810" t="s">
        <v>1367</v>
      </c>
      <c r="I382" s="811" t="s">
        <v>886</v>
      </c>
      <c r="J382" s="737">
        <v>0.61</v>
      </c>
      <c r="K382" s="736">
        <v>0.11</v>
      </c>
      <c r="L382" s="868">
        <v>0.09</v>
      </c>
      <c r="M382" s="831"/>
    </row>
    <row r="383" spans="1:13" ht="25.5">
      <c r="A383" s="807" t="s">
        <v>906</v>
      </c>
      <c r="B383" s="689" t="s">
        <v>1366</v>
      </c>
      <c r="C383" s="807" t="s">
        <v>1402</v>
      </c>
      <c r="D383" s="812" t="s">
        <v>1403</v>
      </c>
      <c r="E383" s="808">
        <v>2011</v>
      </c>
      <c r="F383" s="808" t="s">
        <v>300</v>
      </c>
      <c r="G383" s="809" t="s">
        <v>1378</v>
      </c>
      <c r="H383" s="810" t="s">
        <v>1370</v>
      </c>
      <c r="I383" s="811" t="s">
        <v>886</v>
      </c>
      <c r="J383" s="737">
        <v>0.77</v>
      </c>
      <c r="K383" s="736">
        <v>0.19</v>
      </c>
      <c r="L383" s="868">
        <v>0.18</v>
      </c>
      <c r="M383" s="831"/>
    </row>
    <row r="384" spans="1:13" ht="25.5">
      <c r="A384" s="807" t="s">
        <v>906</v>
      </c>
      <c r="B384" s="689" t="s">
        <v>1366</v>
      </c>
      <c r="C384" s="807" t="s">
        <v>1402</v>
      </c>
      <c r="D384" s="812" t="s">
        <v>1403</v>
      </c>
      <c r="E384" s="808">
        <v>2011</v>
      </c>
      <c r="F384" s="808" t="s">
        <v>300</v>
      </c>
      <c r="G384" s="809" t="s">
        <v>1378</v>
      </c>
      <c r="H384" s="810" t="s">
        <v>1372</v>
      </c>
      <c r="I384" s="811" t="s">
        <v>886</v>
      </c>
      <c r="J384" s="737">
        <v>1</v>
      </c>
      <c r="K384" s="736">
        <v>0.11</v>
      </c>
      <c r="L384" s="868">
        <v>0.27</v>
      </c>
      <c r="M384" s="831"/>
    </row>
    <row r="385" spans="1:13" ht="25.5">
      <c r="A385" s="807" t="s">
        <v>906</v>
      </c>
      <c r="B385" s="689" t="s">
        <v>1366</v>
      </c>
      <c r="C385" s="807" t="s">
        <v>1402</v>
      </c>
      <c r="D385" s="812" t="s">
        <v>1403</v>
      </c>
      <c r="E385" s="808">
        <v>2011</v>
      </c>
      <c r="F385" s="808" t="s">
        <v>300</v>
      </c>
      <c r="G385" s="809" t="s">
        <v>1452</v>
      </c>
      <c r="H385" s="810" t="s">
        <v>1368</v>
      </c>
      <c r="I385" s="811" t="s">
        <v>886</v>
      </c>
      <c r="J385" s="737">
        <v>0.4</v>
      </c>
      <c r="K385" s="736">
        <v>0.25</v>
      </c>
      <c r="L385" s="868">
        <v>0.13</v>
      </c>
      <c r="M385" s="831"/>
    </row>
    <row r="386" spans="1:13" ht="25.5">
      <c r="A386" s="807" t="s">
        <v>906</v>
      </c>
      <c r="B386" s="689" t="s">
        <v>1366</v>
      </c>
      <c r="C386" s="807" t="s">
        <v>1402</v>
      </c>
      <c r="D386" s="812" t="s">
        <v>1403</v>
      </c>
      <c r="E386" s="808">
        <v>2011</v>
      </c>
      <c r="F386" s="808" t="s">
        <v>300</v>
      </c>
      <c r="G386" s="809" t="s">
        <v>1452</v>
      </c>
      <c r="H386" s="810" t="s">
        <v>1367</v>
      </c>
      <c r="I386" s="811" t="s">
        <v>886</v>
      </c>
      <c r="J386" s="737">
        <v>0.33</v>
      </c>
      <c r="K386" s="736">
        <v>0.05</v>
      </c>
      <c r="L386" s="868">
        <v>0.11</v>
      </c>
      <c r="M386" s="831"/>
    </row>
    <row r="387" spans="1:13" ht="25.5">
      <c r="A387" s="807" t="s">
        <v>906</v>
      </c>
      <c r="B387" s="689" t="s">
        <v>1366</v>
      </c>
      <c r="C387" s="807" t="s">
        <v>1402</v>
      </c>
      <c r="D387" s="812" t="s">
        <v>1403</v>
      </c>
      <c r="E387" s="808">
        <v>2011</v>
      </c>
      <c r="F387" s="808" t="s">
        <v>300</v>
      </c>
      <c r="G387" s="809" t="s">
        <v>1452</v>
      </c>
      <c r="H387" s="810" t="s">
        <v>1370</v>
      </c>
      <c r="I387" s="811" t="s">
        <v>886</v>
      </c>
      <c r="J387" s="737">
        <v>0.5</v>
      </c>
      <c r="K387" s="736">
        <v>0.14000000000000001</v>
      </c>
      <c r="L387" s="868">
        <v>0.39</v>
      </c>
      <c r="M387" s="831"/>
    </row>
    <row r="388" spans="1:13" ht="25.5">
      <c r="A388" s="807" t="s">
        <v>906</v>
      </c>
      <c r="B388" s="689" t="s">
        <v>1366</v>
      </c>
      <c r="C388" s="807" t="s">
        <v>1402</v>
      </c>
      <c r="D388" s="812" t="s">
        <v>1403</v>
      </c>
      <c r="E388" s="808">
        <v>2011</v>
      </c>
      <c r="F388" s="808" t="s">
        <v>300</v>
      </c>
      <c r="G388" s="809" t="s">
        <v>1452</v>
      </c>
      <c r="H388" s="810" t="s">
        <v>1371</v>
      </c>
      <c r="I388" s="811" t="s">
        <v>886</v>
      </c>
      <c r="J388" s="737">
        <v>0.75</v>
      </c>
      <c r="K388" s="736">
        <v>0.75</v>
      </c>
      <c r="L388" s="868">
        <v>0.4</v>
      </c>
      <c r="M388" s="831"/>
    </row>
    <row r="389" spans="1:13" ht="38.25">
      <c r="A389" s="807" t="s">
        <v>906</v>
      </c>
      <c r="B389" s="689" t="s">
        <v>1366</v>
      </c>
      <c r="C389" s="807" t="s">
        <v>1402</v>
      </c>
      <c r="D389" s="812" t="s">
        <v>1457</v>
      </c>
      <c r="E389" s="808">
        <v>2011</v>
      </c>
      <c r="F389" s="808" t="s">
        <v>1456</v>
      </c>
      <c r="G389" s="809" t="s">
        <v>1449</v>
      </c>
      <c r="H389" s="810" t="s">
        <v>1368</v>
      </c>
      <c r="I389" s="811" t="s">
        <v>1369</v>
      </c>
      <c r="J389" s="737">
        <v>1</v>
      </c>
      <c r="K389" s="736">
        <v>1</v>
      </c>
      <c r="L389" s="868">
        <v>0</v>
      </c>
      <c r="M389" s="831"/>
    </row>
    <row r="390" spans="1:13" ht="38.25">
      <c r="A390" s="807" t="s">
        <v>906</v>
      </c>
      <c r="B390" s="689" t="s">
        <v>1366</v>
      </c>
      <c r="C390" s="807" t="s">
        <v>1402</v>
      </c>
      <c r="D390" s="812" t="s">
        <v>1457</v>
      </c>
      <c r="E390" s="808">
        <v>2011</v>
      </c>
      <c r="F390" s="808" t="s">
        <v>1456</v>
      </c>
      <c r="G390" s="809" t="s">
        <v>1449</v>
      </c>
      <c r="H390" s="810" t="s">
        <v>1367</v>
      </c>
      <c r="I390" s="811" t="s">
        <v>1369</v>
      </c>
      <c r="J390" s="737">
        <v>1</v>
      </c>
      <c r="K390" s="736">
        <v>1</v>
      </c>
      <c r="L390" s="868">
        <v>0</v>
      </c>
      <c r="M390" s="831"/>
    </row>
    <row r="391" spans="1:13" ht="38.25">
      <c r="A391" s="807" t="s">
        <v>906</v>
      </c>
      <c r="B391" s="689" t="s">
        <v>1366</v>
      </c>
      <c r="C391" s="807" t="s">
        <v>1402</v>
      </c>
      <c r="D391" s="812" t="s">
        <v>1457</v>
      </c>
      <c r="E391" s="808">
        <v>2011</v>
      </c>
      <c r="F391" s="808" t="s">
        <v>1456</v>
      </c>
      <c r="G391" s="809" t="s">
        <v>1449</v>
      </c>
      <c r="H391" s="810" t="s">
        <v>1370</v>
      </c>
      <c r="I391" s="811" t="s">
        <v>1369</v>
      </c>
      <c r="J391" s="737">
        <v>1</v>
      </c>
      <c r="K391" s="736">
        <v>1</v>
      </c>
      <c r="L391" s="868">
        <v>0</v>
      </c>
      <c r="M391" s="831"/>
    </row>
    <row r="392" spans="1:13" ht="38.25">
      <c r="A392" s="807" t="s">
        <v>906</v>
      </c>
      <c r="B392" s="689" t="s">
        <v>1366</v>
      </c>
      <c r="C392" s="807" t="s">
        <v>1402</v>
      </c>
      <c r="D392" s="812" t="s">
        <v>1457</v>
      </c>
      <c r="E392" s="808">
        <v>2011</v>
      </c>
      <c r="F392" s="808" t="s">
        <v>1456</v>
      </c>
      <c r="G392" s="809" t="s">
        <v>1449</v>
      </c>
      <c r="H392" s="810" t="s">
        <v>1371</v>
      </c>
      <c r="I392" s="811" t="s">
        <v>1369</v>
      </c>
      <c r="J392" s="737">
        <v>1</v>
      </c>
      <c r="K392" s="736">
        <v>1</v>
      </c>
      <c r="L392" s="868">
        <v>0</v>
      </c>
      <c r="M392" s="831"/>
    </row>
    <row r="393" spans="1:13" ht="38.25">
      <c r="A393" s="807" t="s">
        <v>906</v>
      </c>
      <c r="B393" s="689" t="s">
        <v>1366</v>
      </c>
      <c r="C393" s="807" t="s">
        <v>1402</v>
      </c>
      <c r="D393" s="812" t="s">
        <v>1457</v>
      </c>
      <c r="E393" s="808">
        <v>2011</v>
      </c>
      <c r="F393" s="808" t="s">
        <v>1456</v>
      </c>
      <c r="G393" s="809" t="s">
        <v>1449</v>
      </c>
      <c r="H393" s="810" t="s">
        <v>1372</v>
      </c>
      <c r="I393" s="811" t="s">
        <v>1369</v>
      </c>
      <c r="J393" s="737">
        <v>1</v>
      </c>
      <c r="K393" s="736">
        <v>1</v>
      </c>
      <c r="L393" s="868">
        <v>0</v>
      </c>
      <c r="M393" s="831"/>
    </row>
    <row r="394" spans="1:13" ht="38.25">
      <c r="A394" s="807" t="s">
        <v>906</v>
      </c>
      <c r="B394" s="689" t="s">
        <v>1366</v>
      </c>
      <c r="C394" s="807" t="s">
        <v>1402</v>
      </c>
      <c r="D394" s="812" t="s">
        <v>1457</v>
      </c>
      <c r="E394" s="808">
        <v>2011</v>
      </c>
      <c r="F394" s="808" t="s">
        <v>1456</v>
      </c>
      <c r="G394" s="809" t="s">
        <v>1449</v>
      </c>
      <c r="H394" s="810" t="s">
        <v>1373</v>
      </c>
      <c r="I394" s="811" t="s">
        <v>1369</v>
      </c>
      <c r="J394" s="737">
        <v>1</v>
      </c>
      <c r="K394" s="736">
        <v>1</v>
      </c>
      <c r="L394" s="868">
        <v>0</v>
      </c>
      <c r="M394" s="831"/>
    </row>
    <row r="395" spans="1:13" ht="25.5">
      <c r="A395" s="807" t="s">
        <v>906</v>
      </c>
      <c r="B395" s="689" t="s">
        <v>1366</v>
      </c>
      <c r="C395" s="807" t="s">
        <v>1402</v>
      </c>
      <c r="D395" s="812" t="s">
        <v>1457</v>
      </c>
      <c r="E395" s="808">
        <v>2011</v>
      </c>
      <c r="F395" s="808" t="s">
        <v>1456</v>
      </c>
      <c r="G395" s="809" t="s">
        <v>1375</v>
      </c>
      <c r="H395" s="810" t="s">
        <v>1368</v>
      </c>
      <c r="I395" s="811" t="s">
        <v>1369</v>
      </c>
      <c r="J395" s="737">
        <v>1</v>
      </c>
      <c r="K395" s="736">
        <v>1</v>
      </c>
      <c r="L395" s="868">
        <v>0</v>
      </c>
      <c r="M395" s="831"/>
    </row>
    <row r="396" spans="1:13" ht="25.5">
      <c r="A396" s="807" t="s">
        <v>906</v>
      </c>
      <c r="B396" s="689" t="s">
        <v>1366</v>
      </c>
      <c r="C396" s="807" t="s">
        <v>1402</v>
      </c>
      <c r="D396" s="812" t="s">
        <v>1457</v>
      </c>
      <c r="E396" s="808">
        <v>2011</v>
      </c>
      <c r="F396" s="808" t="s">
        <v>1456</v>
      </c>
      <c r="G396" s="809" t="s">
        <v>1375</v>
      </c>
      <c r="H396" s="810" t="s">
        <v>1367</v>
      </c>
      <c r="I396" s="811" t="s">
        <v>1369</v>
      </c>
      <c r="J396" s="737">
        <v>1</v>
      </c>
      <c r="K396" s="736">
        <v>1</v>
      </c>
      <c r="L396" s="868">
        <v>0</v>
      </c>
      <c r="M396" s="831"/>
    </row>
    <row r="397" spans="1:13" ht="25.5">
      <c r="A397" s="807" t="s">
        <v>906</v>
      </c>
      <c r="B397" s="689" t="s">
        <v>1366</v>
      </c>
      <c r="C397" s="807" t="s">
        <v>1402</v>
      </c>
      <c r="D397" s="812" t="s">
        <v>1457</v>
      </c>
      <c r="E397" s="808">
        <v>2011</v>
      </c>
      <c r="F397" s="808" t="s">
        <v>1456</v>
      </c>
      <c r="G397" s="809" t="s">
        <v>1375</v>
      </c>
      <c r="H397" s="810" t="s">
        <v>1370</v>
      </c>
      <c r="I397" s="811" t="s">
        <v>1369</v>
      </c>
      <c r="J397" s="737">
        <v>1</v>
      </c>
      <c r="K397" s="736">
        <v>1</v>
      </c>
      <c r="L397" s="868">
        <v>0</v>
      </c>
      <c r="M397" s="831"/>
    </row>
    <row r="398" spans="1:13" ht="25.5">
      <c r="A398" s="807" t="s">
        <v>906</v>
      </c>
      <c r="B398" s="689" t="s">
        <v>1366</v>
      </c>
      <c r="C398" s="807" t="s">
        <v>1402</v>
      </c>
      <c r="D398" s="812" t="s">
        <v>1457</v>
      </c>
      <c r="E398" s="808">
        <v>2011</v>
      </c>
      <c r="F398" s="808" t="s">
        <v>1456</v>
      </c>
      <c r="G398" s="809" t="s">
        <v>1450</v>
      </c>
      <c r="H398" s="810" t="s">
        <v>1368</v>
      </c>
      <c r="I398" s="811" t="s">
        <v>1369</v>
      </c>
      <c r="J398" s="737">
        <v>1</v>
      </c>
      <c r="K398" s="736">
        <v>1</v>
      </c>
      <c r="L398" s="868">
        <v>0</v>
      </c>
      <c r="M398" s="831"/>
    </row>
    <row r="399" spans="1:13" ht="25.5">
      <c r="A399" s="807" t="s">
        <v>906</v>
      </c>
      <c r="B399" s="689" t="s">
        <v>1366</v>
      </c>
      <c r="C399" s="807" t="s">
        <v>1402</v>
      </c>
      <c r="D399" s="812" t="s">
        <v>1457</v>
      </c>
      <c r="E399" s="808">
        <v>2011</v>
      </c>
      <c r="F399" s="808" t="s">
        <v>1456</v>
      </c>
      <c r="G399" s="809" t="s">
        <v>1450</v>
      </c>
      <c r="H399" s="810" t="s">
        <v>1367</v>
      </c>
      <c r="I399" s="811" t="s">
        <v>1369</v>
      </c>
      <c r="J399" s="737">
        <v>1</v>
      </c>
      <c r="K399" s="736">
        <v>1</v>
      </c>
      <c r="L399" s="868">
        <v>0</v>
      </c>
      <c r="M399" s="831"/>
    </row>
    <row r="400" spans="1:13" ht="25.5">
      <c r="A400" s="807" t="s">
        <v>906</v>
      </c>
      <c r="B400" s="689" t="s">
        <v>1366</v>
      </c>
      <c r="C400" s="807" t="s">
        <v>1402</v>
      </c>
      <c r="D400" s="812" t="s">
        <v>1457</v>
      </c>
      <c r="E400" s="808">
        <v>2011</v>
      </c>
      <c r="F400" s="808" t="s">
        <v>1456</v>
      </c>
      <c r="G400" s="809" t="s">
        <v>1450</v>
      </c>
      <c r="H400" s="810" t="s">
        <v>1370</v>
      </c>
      <c r="I400" s="811" t="s">
        <v>1369</v>
      </c>
      <c r="J400" s="737">
        <v>1</v>
      </c>
      <c r="K400" s="736">
        <v>1</v>
      </c>
      <c r="L400" s="868">
        <v>0</v>
      </c>
      <c r="M400" s="831"/>
    </row>
    <row r="401" spans="1:13" ht="25.5">
      <c r="A401" s="807" t="s">
        <v>906</v>
      </c>
      <c r="B401" s="689" t="s">
        <v>1366</v>
      </c>
      <c r="C401" s="807" t="s">
        <v>1402</v>
      </c>
      <c r="D401" s="812" t="s">
        <v>1457</v>
      </c>
      <c r="E401" s="808">
        <v>2011</v>
      </c>
      <c r="F401" s="808" t="s">
        <v>1456</v>
      </c>
      <c r="G401" s="809" t="s">
        <v>1450</v>
      </c>
      <c r="H401" s="810" t="s">
        <v>1371</v>
      </c>
      <c r="I401" s="811" t="s">
        <v>1369</v>
      </c>
      <c r="J401" s="737">
        <v>1</v>
      </c>
      <c r="K401" s="736">
        <v>1</v>
      </c>
      <c r="L401" s="868">
        <v>0</v>
      </c>
      <c r="M401" s="831"/>
    </row>
    <row r="402" spans="1:13" ht="25.5">
      <c r="A402" s="807" t="s">
        <v>906</v>
      </c>
      <c r="B402" s="689" t="s">
        <v>1366</v>
      </c>
      <c r="C402" s="807" t="s">
        <v>1402</v>
      </c>
      <c r="D402" s="812" t="s">
        <v>1457</v>
      </c>
      <c r="E402" s="808">
        <v>2011</v>
      </c>
      <c r="F402" s="808" t="s">
        <v>1456</v>
      </c>
      <c r="G402" s="809" t="s">
        <v>1450</v>
      </c>
      <c r="H402" s="810" t="s">
        <v>1372</v>
      </c>
      <c r="I402" s="811" t="s">
        <v>1369</v>
      </c>
      <c r="J402" s="737">
        <v>1</v>
      </c>
      <c r="K402" s="736">
        <v>1</v>
      </c>
      <c r="L402" s="868">
        <v>0</v>
      </c>
      <c r="M402" s="831"/>
    </row>
    <row r="403" spans="1:13" ht="25.5">
      <c r="A403" s="807" t="s">
        <v>906</v>
      </c>
      <c r="B403" s="689" t="s">
        <v>1366</v>
      </c>
      <c r="C403" s="807" t="s">
        <v>1402</v>
      </c>
      <c r="D403" s="812" t="s">
        <v>1457</v>
      </c>
      <c r="E403" s="808">
        <v>2011</v>
      </c>
      <c r="F403" s="808" t="s">
        <v>1456</v>
      </c>
      <c r="G403" s="809" t="s">
        <v>1451</v>
      </c>
      <c r="H403" s="810" t="s">
        <v>1368</v>
      </c>
      <c r="I403" s="811" t="s">
        <v>1369</v>
      </c>
      <c r="J403" s="737">
        <v>1</v>
      </c>
      <c r="K403" s="736">
        <v>1</v>
      </c>
      <c r="L403" s="868">
        <v>0</v>
      </c>
      <c r="M403" s="831"/>
    </row>
    <row r="404" spans="1:13" ht="25.5">
      <c r="A404" s="807" t="s">
        <v>906</v>
      </c>
      <c r="B404" s="689" t="s">
        <v>1366</v>
      </c>
      <c r="C404" s="807" t="s">
        <v>1402</v>
      </c>
      <c r="D404" s="812" t="s">
        <v>1457</v>
      </c>
      <c r="E404" s="808">
        <v>2011</v>
      </c>
      <c r="F404" s="808" t="s">
        <v>1456</v>
      </c>
      <c r="G404" s="809" t="s">
        <v>1451</v>
      </c>
      <c r="H404" s="810" t="s">
        <v>1367</v>
      </c>
      <c r="I404" s="811" t="s">
        <v>1369</v>
      </c>
      <c r="J404" s="737">
        <v>1</v>
      </c>
      <c r="K404" s="736">
        <v>1</v>
      </c>
      <c r="L404" s="868">
        <v>0</v>
      </c>
      <c r="M404" s="831"/>
    </row>
    <row r="405" spans="1:13" ht="25.5">
      <c r="A405" s="807" t="s">
        <v>906</v>
      </c>
      <c r="B405" s="689" t="s">
        <v>1366</v>
      </c>
      <c r="C405" s="807" t="s">
        <v>1402</v>
      </c>
      <c r="D405" s="812" t="s">
        <v>1457</v>
      </c>
      <c r="E405" s="808">
        <v>2011</v>
      </c>
      <c r="F405" s="808" t="s">
        <v>1456</v>
      </c>
      <c r="G405" s="809" t="s">
        <v>1451</v>
      </c>
      <c r="H405" s="810" t="s">
        <v>1370</v>
      </c>
      <c r="I405" s="811" t="s">
        <v>1369</v>
      </c>
      <c r="J405" s="737">
        <v>1</v>
      </c>
      <c r="K405" s="736">
        <v>1</v>
      </c>
      <c r="L405" s="868">
        <v>0</v>
      </c>
      <c r="M405" s="831"/>
    </row>
    <row r="406" spans="1:13" ht="25.5">
      <c r="A406" s="807" t="s">
        <v>906</v>
      </c>
      <c r="B406" s="689" t="s">
        <v>1366</v>
      </c>
      <c r="C406" s="807" t="s">
        <v>1402</v>
      </c>
      <c r="D406" s="812" t="s">
        <v>1457</v>
      </c>
      <c r="E406" s="808">
        <v>2011</v>
      </c>
      <c r="F406" s="808" t="s">
        <v>1456</v>
      </c>
      <c r="G406" s="809" t="s">
        <v>1451</v>
      </c>
      <c r="H406" s="810" t="s">
        <v>1371</v>
      </c>
      <c r="I406" s="811" t="s">
        <v>1369</v>
      </c>
      <c r="J406" s="737">
        <v>1</v>
      </c>
      <c r="K406" s="736">
        <v>1</v>
      </c>
      <c r="L406" s="868">
        <v>0</v>
      </c>
      <c r="M406" s="831"/>
    </row>
    <row r="407" spans="1:13" ht="25.5">
      <c r="A407" s="807" t="s">
        <v>906</v>
      </c>
      <c r="B407" s="689" t="s">
        <v>1366</v>
      </c>
      <c r="C407" s="807" t="s">
        <v>1402</v>
      </c>
      <c r="D407" s="812" t="s">
        <v>1457</v>
      </c>
      <c r="E407" s="808">
        <v>2011</v>
      </c>
      <c r="F407" s="808" t="s">
        <v>1456</v>
      </c>
      <c r="G407" s="809" t="s">
        <v>1376</v>
      </c>
      <c r="H407" s="810" t="s">
        <v>1368</v>
      </c>
      <c r="I407" s="811" t="s">
        <v>1369</v>
      </c>
      <c r="J407" s="737">
        <v>1</v>
      </c>
      <c r="K407" s="736">
        <v>1</v>
      </c>
      <c r="L407" s="868">
        <v>0</v>
      </c>
      <c r="M407" s="831"/>
    </row>
    <row r="408" spans="1:13" ht="25.5">
      <c r="A408" s="807" t="s">
        <v>906</v>
      </c>
      <c r="B408" s="689" t="s">
        <v>1366</v>
      </c>
      <c r="C408" s="807" t="s">
        <v>1402</v>
      </c>
      <c r="D408" s="812" t="s">
        <v>1457</v>
      </c>
      <c r="E408" s="808">
        <v>2011</v>
      </c>
      <c r="F408" s="808" t="s">
        <v>1456</v>
      </c>
      <c r="G408" s="809" t="s">
        <v>1376</v>
      </c>
      <c r="H408" s="810" t="s">
        <v>1367</v>
      </c>
      <c r="I408" s="811" t="s">
        <v>1369</v>
      </c>
      <c r="J408" s="737">
        <v>1</v>
      </c>
      <c r="K408" s="736">
        <v>1</v>
      </c>
      <c r="L408" s="868">
        <v>0</v>
      </c>
      <c r="M408" s="831"/>
    </row>
    <row r="409" spans="1:13" ht="25.5">
      <c r="A409" s="807" t="s">
        <v>906</v>
      </c>
      <c r="B409" s="689" t="s">
        <v>1366</v>
      </c>
      <c r="C409" s="807" t="s">
        <v>1402</v>
      </c>
      <c r="D409" s="812" t="s">
        <v>1457</v>
      </c>
      <c r="E409" s="808">
        <v>2011</v>
      </c>
      <c r="F409" s="808" t="s">
        <v>1456</v>
      </c>
      <c r="G409" s="809" t="s">
        <v>1376</v>
      </c>
      <c r="H409" s="810" t="s">
        <v>1370</v>
      </c>
      <c r="I409" s="811" t="s">
        <v>1369</v>
      </c>
      <c r="J409" s="737">
        <v>1</v>
      </c>
      <c r="K409" s="736">
        <v>1</v>
      </c>
      <c r="L409" s="868">
        <v>0</v>
      </c>
      <c r="M409" s="831"/>
    </row>
    <row r="410" spans="1:13" ht="25.5">
      <c r="A410" s="807" t="s">
        <v>906</v>
      </c>
      <c r="B410" s="689" t="s">
        <v>1366</v>
      </c>
      <c r="C410" s="807" t="s">
        <v>1402</v>
      </c>
      <c r="D410" s="812" t="s">
        <v>1457</v>
      </c>
      <c r="E410" s="808">
        <v>2011</v>
      </c>
      <c r="F410" s="808" t="s">
        <v>1456</v>
      </c>
      <c r="G410" s="809" t="s">
        <v>1376</v>
      </c>
      <c r="H410" s="810" t="s">
        <v>1371</v>
      </c>
      <c r="I410" s="811" t="s">
        <v>1369</v>
      </c>
      <c r="J410" s="737">
        <v>1</v>
      </c>
      <c r="K410" s="736">
        <v>1</v>
      </c>
      <c r="L410" s="868">
        <v>0</v>
      </c>
      <c r="M410" s="831"/>
    </row>
    <row r="411" spans="1:13" ht="25.5">
      <c r="A411" s="807" t="s">
        <v>906</v>
      </c>
      <c r="B411" s="689" t="s">
        <v>1366</v>
      </c>
      <c r="C411" s="807" t="s">
        <v>1402</v>
      </c>
      <c r="D411" s="812" t="s">
        <v>1457</v>
      </c>
      <c r="E411" s="808">
        <v>2011</v>
      </c>
      <c r="F411" s="808" t="s">
        <v>1456</v>
      </c>
      <c r="G411" s="809" t="s">
        <v>1376</v>
      </c>
      <c r="H411" s="810" t="s">
        <v>1372</v>
      </c>
      <c r="I411" s="811" t="s">
        <v>1369</v>
      </c>
      <c r="J411" s="737">
        <v>1</v>
      </c>
      <c r="K411" s="736">
        <v>1</v>
      </c>
      <c r="L411" s="868">
        <v>0</v>
      </c>
      <c r="M411" s="831"/>
    </row>
    <row r="412" spans="1:13" ht="25.5">
      <c r="A412" s="807" t="s">
        <v>906</v>
      </c>
      <c r="B412" s="689" t="s">
        <v>1366</v>
      </c>
      <c r="C412" s="807" t="s">
        <v>1402</v>
      </c>
      <c r="D412" s="812" t="s">
        <v>1457</v>
      </c>
      <c r="E412" s="808">
        <v>2011</v>
      </c>
      <c r="F412" s="808" t="s">
        <v>1456</v>
      </c>
      <c r="G412" s="809" t="s">
        <v>1377</v>
      </c>
      <c r="H412" s="810" t="s">
        <v>1368</v>
      </c>
      <c r="I412" s="811" t="s">
        <v>1369</v>
      </c>
      <c r="J412" s="737">
        <v>1</v>
      </c>
      <c r="K412" s="736">
        <v>1</v>
      </c>
      <c r="L412" s="868">
        <v>0</v>
      </c>
      <c r="M412" s="831"/>
    </row>
    <row r="413" spans="1:13" ht="25.5">
      <c r="A413" s="807" t="s">
        <v>906</v>
      </c>
      <c r="B413" s="689" t="s">
        <v>1366</v>
      </c>
      <c r="C413" s="807" t="s">
        <v>1402</v>
      </c>
      <c r="D413" s="812" t="s">
        <v>1457</v>
      </c>
      <c r="E413" s="808">
        <v>2011</v>
      </c>
      <c r="F413" s="808" t="s">
        <v>1456</v>
      </c>
      <c r="G413" s="809" t="s">
        <v>1377</v>
      </c>
      <c r="H413" s="810" t="s">
        <v>1367</v>
      </c>
      <c r="I413" s="811" t="s">
        <v>1369</v>
      </c>
      <c r="J413" s="737">
        <v>1</v>
      </c>
      <c r="K413" s="736">
        <v>1</v>
      </c>
      <c r="L413" s="868">
        <v>0</v>
      </c>
      <c r="M413" s="831"/>
    </row>
    <row r="414" spans="1:13" ht="25.5">
      <c r="A414" s="807" t="s">
        <v>906</v>
      </c>
      <c r="B414" s="689" t="s">
        <v>1366</v>
      </c>
      <c r="C414" s="807" t="s">
        <v>1402</v>
      </c>
      <c r="D414" s="812" t="s">
        <v>1457</v>
      </c>
      <c r="E414" s="808">
        <v>2011</v>
      </c>
      <c r="F414" s="808" t="s">
        <v>1456</v>
      </c>
      <c r="G414" s="809" t="s">
        <v>1377</v>
      </c>
      <c r="H414" s="810" t="s">
        <v>1370</v>
      </c>
      <c r="I414" s="811" t="s">
        <v>1369</v>
      </c>
      <c r="J414" s="737">
        <v>1</v>
      </c>
      <c r="K414" s="736">
        <v>1</v>
      </c>
      <c r="L414" s="868">
        <v>0</v>
      </c>
      <c r="M414" s="831"/>
    </row>
    <row r="415" spans="1:13" ht="25.5">
      <c r="A415" s="807" t="s">
        <v>906</v>
      </c>
      <c r="B415" s="689" t="s">
        <v>1366</v>
      </c>
      <c r="C415" s="807" t="s">
        <v>1402</v>
      </c>
      <c r="D415" s="812" t="s">
        <v>1457</v>
      </c>
      <c r="E415" s="808">
        <v>2011</v>
      </c>
      <c r="F415" s="808" t="s">
        <v>1456</v>
      </c>
      <c r="G415" s="809" t="s">
        <v>1377</v>
      </c>
      <c r="H415" s="810" t="s">
        <v>1371</v>
      </c>
      <c r="I415" s="811" t="s">
        <v>1369</v>
      </c>
      <c r="J415" s="737">
        <v>1</v>
      </c>
      <c r="K415" s="736">
        <v>1</v>
      </c>
      <c r="L415" s="868">
        <v>0</v>
      </c>
      <c r="M415" s="831"/>
    </row>
    <row r="416" spans="1:13" ht="25.5">
      <c r="A416" s="807" t="s">
        <v>906</v>
      </c>
      <c r="B416" s="689" t="s">
        <v>1366</v>
      </c>
      <c r="C416" s="807" t="s">
        <v>1402</v>
      </c>
      <c r="D416" s="812" t="s">
        <v>1457</v>
      </c>
      <c r="E416" s="808">
        <v>2011</v>
      </c>
      <c r="F416" s="808" t="s">
        <v>1456</v>
      </c>
      <c r="G416" s="809" t="s">
        <v>1378</v>
      </c>
      <c r="H416" s="810" t="s">
        <v>1368</v>
      </c>
      <c r="I416" s="811" t="s">
        <v>1369</v>
      </c>
      <c r="J416" s="737">
        <v>1</v>
      </c>
      <c r="K416" s="736">
        <v>1</v>
      </c>
      <c r="L416" s="868">
        <v>0</v>
      </c>
      <c r="M416" s="831"/>
    </row>
    <row r="417" spans="1:13" ht="25.5">
      <c r="A417" s="807" t="s">
        <v>906</v>
      </c>
      <c r="B417" s="689" t="s">
        <v>1366</v>
      </c>
      <c r="C417" s="807" t="s">
        <v>1402</v>
      </c>
      <c r="D417" s="812" t="s">
        <v>1457</v>
      </c>
      <c r="E417" s="808">
        <v>2011</v>
      </c>
      <c r="F417" s="808" t="s">
        <v>1456</v>
      </c>
      <c r="G417" s="809" t="s">
        <v>1378</v>
      </c>
      <c r="H417" s="810" t="s">
        <v>1367</v>
      </c>
      <c r="I417" s="811" t="s">
        <v>1369</v>
      </c>
      <c r="J417" s="737">
        <v>1</v>
      </c>
      <c r="K417" s="736">
        <v>1</v>
      </c>
      <c r="L417" s="868">
        <v>0</v>
      </c>
      <c r="M417" s="831"/>
    </row>
    <row r="418" spans="1:13" ht="25.5">
      <c r="A418" s="807" t="s">
        <v>906</v>
      </c>
      <c r="B418" s="689" t="s">
        <v>1366</v>
      </c>
      <c r="C418" s="807" t="s">
        <v>1402</v>
      </c>
      <c r="D418" s="812" t="s">
        <v>1457</v>
      </c>
      <c r="E418" s="808">
        <v>2011</v>
      </c>
      <c r="F418" s="808" t="s">
        <v>1456</v>
      </c>
      <c r="G418" s="809" t="s">
        <v>1378</v>
      </c>
      <c r="H418" s="810" t="s">
        <v>1370</v>
      </c>
      <c r="I418" s="811" t="s">
        <v>1369</v>
      </c>
      <c r="J418" s="737">
        <v>1</v>
      </c>
      <c r="K418" s="736">
        <v>1</v>
      </c>
      <c r="L418" s="868">
        <v>0</v>
      </c>
      <c r="M418" s="831"/>
    </row>
    <row r="419" spans="1:13" ht="25.5">
      <c r="A419" s="807" t="s">
        <v>906</v>
      </c>
      <c r="B419" s="689" t="s">
        <v>1366</v>
      </c>
      <c r="C419" s="807" t="s">
        <v>1402</v>
      </c>
      <c r="D419" s="812" t="s">
        <v>1457</v>
      </c>
      <c r="E419" s="808">
        <v>2011</v>
      </c>
      <c r="F419" s="808" t="s">
        <v>1456</v>
      </c>
      <c r="G419" s="809" t="s">
        <v>1378</v>
      </c>
      <c r="H419" s="810" t="s">
        <v>1372</v>
      </c>
      <c r="I419" s="811" t="s">
        <v>1369</v>
      </c>
      <c r="J419" s="737">
        <v>1</v>
      </c>
      <c r="K419" s="736">
        <v>1</v>
      </c>
      <c r="L419" s="868">
        <v>0</v>
      </c>
      <c r="M419" s="831"/>
    </row>
    <row r="420" spans="1:13" ht="25.5">
      <c r="A420" s="807" t="s">
        <v>906</v>
      </c>
      <c r="B420" s="689" t="s">
        <v>1366</v>
      </c>
      <c r="C420" s="807" t="s">
        <v>1402</v>
      </c>
      <c r="D420" s="812" t="s">
        <v>1457</v>
      </c>
      <c r="E420" s="808">
        <v>2011</v>
      </c>
      <c r="F420" s="808" t="s">
        <v>1456</v>
      </c>
      <c r="G420" s="809" t="s">
        <v>1452</v>
      </c>
      <c r="H420" s="810" t="s">
        <v>1368</v>
      </c>
      <c r="I420" s="811" t="s">
        <v>1369</v>
      </c>
      <c r="J420" s="737">
        <v>1</v>
      </c>
      <c r="K420" s="736">
        <v>1</v>
      </c>
      <c r="L420" s="868">
        <v>0</v>
      </c>
      <c r="M420" s="831"/>
    </row>
    <row r="421" spans="1:13" ht="25.5">
      <c r="A421" s="807" t="s">
        <v>906</v>
      </c>
      <c r="B421" s="689" t="s">
        <v>1366</v>
      </c>
      <c r="C421" s="807" t="s">
        <v>1402</v>
      </c>
      <c r="D421" s="812" t="s">
        <v>1457</v>
      </c>
      <c r="E421" s="808">
        <v>2011</v>
      </c>
      <c r="F421" s="808" t="s">
        <v>1456</v>
      </c>
      <c r="G421" s="809" t="s">
        <v>1452</v>
      </c>
      <c r="H421" s="810" t="s">
        <v>1367</v>
      </c>
      <c r="I421" s="811" t="s">
        <v>1369</v>
      </c>
      <c r="J421" s="737">
        <v>1</v>
      </c>
      <c r="K421" s="736">
        <v>1</v>
      </c>
      <c r="L421" s="868">
        <v>0</v>
      </c>
      <c r="M421" s="831"/>
    </row>
    <row r="422" spans="1:13" ht="25.5">
      <c r="A422" s="807" t="s">
        <v>906</v>
      </c>
      <c r="B422" s="689" t="s">
        <v>1366</v>
      </c>
      <c r="C422" s="807" t="s">
        <v>1402</v>
      </c>
      <c r="D422" s="812" t="s">
        <v>1457</v>
      </c>
      <c r="E422" s="808">
        <v>2011</v>
      </c>
      <c r="F422" s="808" t="s">
        <v>1456</v>
      </c>
      <c r="G422" s="809" t="s">
        <v>1452</v>
      </c>
      <c r="H422" s="810" t="s">
        <v>1370</v>
      </c>
      <c r="I422" s="811" t="s">
        <v>1369</v>
      </c>
      <c r="J422" s="737">
        <v>1</v>
      </c>
      <c r="K422" s="736">
        <v>1</v>
      </c>
      <c r="L422" s="868">
        <v>0</v>
      </c>
      <c r="M422" s="831"/>
    </row>
    <row r="423" spans="1:13" ht="25.5">
      <c r="A423" s="807" t="s">
        <v>906</v>
      </c>
      <c r="B423" s="689" t="s">
        <v>1366</v>
      </c>
      <c r="C423" s="807" t="s">
        <v>1402</v>
      </c>
      <c r="D423" s="812" t="s">
        <v>1457</v>
      </c>
      <c r="E423" s="808">
        <v>2011</v>
      </c>
      <c r="F423" s="808" t="s">
        <v>1456</v>
      </c>
      <c r="G423" s="809" t="s">
        <v>1452</v>
      </c>
      <c r="H423" s="810" t="s">
        <v>1371</v>
      </c>
      <c r="I423" s="811" t="s">
        <v>1369</v>
      </c>
      <c r="J423" s="737">
        <v>1</v>
      </c>
      <c r="K423" s="736">
        <v>1</v>
      </c>
      <c r="L423" s="868">
        <v>0</v>
      </c>
      <c r="M423" s="831"/>
    </row>
    <row r="424" spans="1:13" ht="38.25">
      <c r="A424" s="807" t="s">
        <v>906</v>
      </c>
      <c r="B424" s="689" t="s">
        <v>1366</v>
      </c>
      <c r="C424" s="807" t="s">
        <v>1402</v>
      </c>
      <c r="D424" s="812" t="s">
        <v>1415</v>
      </c>
      <c r="E424" s="808">
        <v>2011</v>
      </c>
      <c r="F424" s="808" t="s">
        <v>300</v>
      </c>
      <c r="G424" s="809" t="s">
        <v>1449</v>
      </c>
      <c r="H424" s="810" t="s">
        <v>1368</v>
      </c>
      <c r="I424" s="811" t="s">
        <v>886</v>
      </c>
      <c r="J424" s="737">
        <v>0.5</v>
      </c>
      <c r="K424" s="736">
        <v>0.5</v>
      </c>
      <c r="L424" s="868">
        <v>0.71</v>
      </c>
      <c r="M424" s="831"/>
    </row>
    <row r="425" spans="1:13" ht="38.25">
      <c r="A425" s="807" t="s">
        <v>906</v>
      </c>
      <c r="B425" s="689" t="s">
        <v>1366</v>
      </c>
      <c r="C425" s="807" t="s">
        <v>1402</v>
      </c>
      <c r="D425" s="812" t="s">
        <v>1415</v>
      </c>
      <c r="E425" s="808">
        <v>2011</v>
      </c>
      <c r="F425" s="808" t="s">
        <v>300</v>
      </c>
      <c r="G425" s="809" t="s">
        <v>1449</v>
      </c>
      <c r="H425" s="810" t="s">
        <v>1367</v>
      </c>
      <c r="I425" s="811" t="s">
        <v>886</v>
      </c>
      <c r="J425" s="737">
        <v>0.37</v>
      </c>
      <c r="K425" s="736">
        <v>0.27</v>
      </c>
      <c r="L425" s="868">
        <v>0.34</v>
      </c>
      <c r="M425" s="831"/>
    </row>
    <row r="426" spans="1:13" ht="38.25">
      <c r="A426" s="807" t="s">
        <v>906</v>
      </c>
      <c r="B426" s="689" t="s">
        <v>1366</v>
      </c>
      <c r="C426" s="807" t="s">
        <v>1402</v>
      </c>
      <c r="D426" s="812" t="s">
        <v>1415</v>
      </c>
      <c r="E426" s="808">
        <v>2011</v>
      </c>
      <c r="F426" s="808" t="s">
        <v>300</v>
      </c>
      <c r="G426" s="809" t="s">
        <v>1449</v>
      </c>
      <c r="H426" s="810" t="s">
        <v>1370</v>
      </c>
      <c r="I426" s="811" t="s">
        <v>886</v>
      </c>
      <c r="J426" s="737">
        <v>0.44</v>
      </c>
      <c r="K426" s="736">
        <v>0.44</v>
      </c>
      <c r="L426" s="868">
        <v>0.79</v>
      </c>
      <c r="M426" s="831"/>
    </row>
    <row r="427" spans="1:13" ht="38.25">
      <c r="A427" s="807" t="s">
        <v>906</v>
      </c>
      <c r="B427" s="689" t="s">
        <v>1366</v>
      </c>
      <c r="C427" s="807" t="s">
        <v>1402</v>
      </c>
      <c r="D427" s="812" t="s">
        <v>1415</v>
      </c>
      <c r="E427" s="808">
        <v>2011</v>
      </c>
      <c r="F427" s="808" t="s">
        <v>300</v>
      </c>
      <c r="G427" s="809" t="s">
        <v>1449</v>
      </c>
      <c r="H427" s="810" t="s">
        <v>1371</v>
      </c>
      <c r="I427" s="811" t="s">
        <v>886</v>
      </c>
      <c r="J427" s="737">
        <v>0.5</v>
      </c>
      <c r="K427" s="736">
        <v>0.5</v>
      </c>
      <c r="L427" s="868">
        <v>0.32</v>
      </c>
      <c r="M427" s="831"/>
    </row>
    <row r="428" spans="1:13" ht="38.25">
      <c r="A428" s="807" t="s">
        <v>906</v>
      </c>
      <c r="B428" s="689" t="s">
        <v>1366</v>
      </c>
      <c r="C428" s="807" t="s">
        <v>1402</v>
      </c>
      <c r="D428" s="812" t="s">
        <v>1415</v>
      </c>
      <c r="E428" s="808">
        <v>2011</v>
      </c>
      <c r="F428" s="808" t="s">
        <v>300</v>
      </c>
      <c r="G428" s="809" t="s">
        <v>1449</v>
      </c>
      <c r="H428" s="810" t="s">
        <v>1372</v>
      </c>
      <c r="I428" s="811" t="s">
        <v>886</v>
      </c>
      <c r="J428" s="737">
        <v>0.67</v>
      </c>
      <c r="K428" s="736">
        <v>0.23</v>
      </c>
      <c r="L428" s="868">
        <v>0.63</v>
      </c>
      <c r="M428" s="831"/>
    </row>
    <row r="429" spans="1:13" ht="38.25">
      <c r="A429" s="807" t="s">
        <v>906</v>
      </c>
      <c r="B429" s="689" t="s">
        <v>1366</v>
      </c>
      <c r="C429" s="807" t="s">
        <v>1402</v>
      </c>
      <c r="D429" s="812" t="s">
        <v>1415</v>
      </c>
      <c r="E429" s="808">
        <v>2011</v>
      </c>
      <c r="F429" s="808" t="s">
        <v>300</v>
      </c>
      <c r="G429" s="809" t="s">
        <v>1449</v>
      </c>
      <c r="H429" s="810" t="s">
        <v>1373</v>
      </c>
      <c r="I429" s="811" t="s">
        <v>886</v>
      </c>
      <c r="J429" s="737">
        <v>0.5</v>
      </c>
      <c r="K429" s="736">
        <v>0.46</v>
      </c>
      <c r="L429" s="868">
        <v>0.73</v>
      </c>
      <c r="M429" s="831"/>
    </row>
    <row r="430" spans="1:13" ht="25.5">
      <c r="A430" s="807" t="s">
        <v>906</v>
      </c>
      <c r="B430" s="689" t="s">
        <v>1366</v>
      </c>
      <c r="C430" s="807" t="s">
        <v>1402</v>
      </c>
      <c r="D430" s="812" t="s">
        <v>1415</v>
      </c>
      <c r="E430" s="808">
        <v>2011</v>
      </c>
      <c r="F430" s="808" t="s">
        <v>300</v>
      </c>
      <c r="G430" s="809" t="s">
        <v>1375</v>
      </c>
      <c r="H430" s="810" t="s">
        <v>1368</v>
      </c>
      <c r="I430" s="811" t="s">
        <v>886</v>
      </c>
      <c r="J430" s="737">
        <v>0.5</v>
      </c>
      <c r="K430" s="736">
        <v>0.5</v>
      </c>
      <c r="L430" s="868">
        <v>0.71</v>
      </c>
      <c r="M430" s="831"/>
    </row>
    <row r="431" spans="1:13" ht="25.5">
      <c r="A431" s="807" t="s">
        <v>906</v>
      </c>
      <c r="B431" s="689" t="s">
        <v>1366</v>
      </c>
      <c r="C431" s="807" t="s">
        <v>1402</v>
      </c>
      <c r="D431" s="812" t="s">
        <v>1415</v>
      </c>
      <c r="E431" s="808">
        <v>2011</v>
      </c>
      <c r="F431" s="808" t="s">
        <v>300</v>
      </c>
      <c r="G431" s="809" t="s">
        <v>1375</v>
      </c>
      <c r="H431" s="810" t="s">
        <v>1367</v>
      </c>
      <c r="I431" s="811" t="s">
        <v>886</v>
      </c>
      <c r="J431" s="737">
        <v>0.37</v>
      </c>
      <c r="K431" s="736">
        <v>0.27</v>
      </c>
      <c r="L431" s="868">
        <v>0</v>
      </c>
      <c r="M431" s="831"/>
    </row>
    <row r="432" spans="1:13" ht="25.5">
      <c r="A432" s="807" t="s">
        <v>906</v>
      </c>
      <c r="B432" s="689" t="s">
        <v>1366</v>
      </c>
      <c r="C432" s="807" t="s">
        <v>1402</v>
      </c>
      <c r="D432" s="812" t="s">
        <v>1415</v>
      </c>
      <c r="E432" s="808">
        <v>2011</v>
      </c>
      <c r="F432" s="808" t="s">
        <v>300</v>
      </c>
      <c r="G432" s="809" t="s">
        <v>1375</v>
      </c>
      <c r="H432" s="810" t="s">
        <v>1370</v>
      </c>
      <c r="I432" s="811" t="s">
        <v>886</v>
      </c>
      <c r="J432" s="737">
        <v>0.31</v>
      </c>
      <c r="K432" s="736">
        <v>0.28999999999999998</v>
      </c>
      <c r="L432" s="868">
        <v>0.85</v>
      </c>
      <c r="M432" s="831"/>
    </row>
    <row r="433" spans="1:13" ht="25.5">
      <c r="A433" s="807" t="s">
        <v>906</v>
      </c>
      <c r="B433" s="689" t="s">
        <v>1366</v>
      </c>
      <c r="C433" s="807" t="s">
        <v>1402</v>
      </c>
      <c r="D433" s="812" t="s">
        <v>1415</v>
      </c>
      <c r="E433" s="808">
        <v>2011</v>
      </c>
      <c r="F433" s="808" t="s">
        <v>300</v>
      </c>
      <c r="G433" s="809" t="s">
        <v>1450</v>
      </c>
      <c r="H433" s="810" t="s">
        <v>1368</v>
      </c>
      <c r="I433" s="811" t="s">
        <v>886</v>
      </c>
      <c r="J433" s="737">
        <v>0.28000000000000003</v>
      </c>
      <c r="K433" s="736">
        <v>0.15</v>
      </c>
      <c r="L433" s="868">
        <v>0.56999999999999995</v>
      </c>
      <c r="M433" s="831"/>
    </row>
    <row r="434" spans="1:13" ht="25.5">
      <c r="A434" s="807" t="s">
        <v>906</v>
      </c>
      <c r="B434" s="689" t="s">
        <v>1366</v>
      </c>
      <c r="C434" s="807" t="s">
        <v>1402</v>
      </c>
      <c r="D434" s="812" t="s">
        <v>1415</v>
      </c>
      <c r="E434" s="808">
        <v>2011</v>
      </c>
      <c r="F434" s="808" t="s">
        <v>300</v>
      </c>
      <c r="G434" s="809" t="s">
        <v>1450</v>
      </c>
      <c r="H434" s="810" t="s">
        <v>1367</v>
      </c>
      <c r="I434" s="811" t="s">
        <v>886</v>
      </c>
      <c r="J434" s="737">
        <v>0.35</v>
      </c>
      <c r="K434" s="736">
        <v>0.22</v>
      </c>
      <c r="L434" s="868">
        <v>0.61</v>
      </c>
      <c r="M434" s="831"/>
    </row>
    <row r="435" spans="1:13" ht="25.5">
      <c r="A435" s="807" t="s">
        <v>906</v>
      </c>
      <c r="B435" s="689" t="s">
        <v>1366</v>
      </c>
      <c r="C435" s="807" t="s">
        <v>1402</v>
      </c>
      <c r="D435" s="812" t="s">
        <v>1415</v>
      </c>
      <c r="E435" s="808">
        <v>2011</v>
      </c>
      <c r="F435" s="808" t="s">
        <v>300</v>
      </c>
      <c r="G435" s="809" t="s">
        <v>1450</v>
      </c>
      <c r="H435" s="810" t="s">
        <v>1370</v>
      </c>
      <c r="I435" s="811" t="s">
        <v>886</v>
      </c>
      <c r="J435" s="737">
        <v>0.5</v>
      </c>
      <c r="K435" s="736">
        <v>0.14000000000000001</v>
      </c>
      <c r="L435" s="868">
        <v>0.72</v>
      </c>
      <c r="M435" s="831"/>
    </row>
    <row r="436" spans="1:13" ht="25.5">
      <c r="A436" s="807" t="s">
        <v>906</v>
      </c>
      <c r="B436" s="689" t="s">
        <v>1366</v>
      </c>
      <c r="C436" s="807" t="s">
        <v>1402</v>
      </c>
      <c r="D436" s="812" t="s">
        <v>1415</v>
      </c>
      <c r="E436" s="808">
        <v>2011</v>
      </c>
      <c r="F436" s="808" t="s">
        <v>300</v>
      </c>
      <c r="G436" s="809" t="s">
        <v>1450</v>
      </c>
      <c r="H436" s="810" t="s">
        <v>1371</v>
      </c>
      <c r="I436" s="811" t="s">
        <v>886</v>
      </c>
      <c r="J436" s="737">
        <v>0.91</v>
      </c>
      <c r="K436" s="736">
        <v>0.19</v>
      </c>
      <c r="L436" s="868">
        <v>0.4</v>
      </c>
      <c r="M436" s="831"/>
    </row>
    <row r="437" spans="1:13" ht="25.5">
      <c r="A437" s="807" t="s">
        <v>906</v>
      </c>
      <c r="B437" s="689" t="s">
        <v>1366</v>
      </c>
      <c r="C437" s="807" t="s">
        <v>1402</v>
      </c>
      <c r="D437" s="812" t="s">
        <v>1415</v>
      </c>
      <c r="E437" s="808">
        <v>2011</v>
      </c>
      <c r="F437" s="808" t="s">
        <v>300</v>
      </c>
      <c r="G437" s="809" t="s">
        <v>1450</v>
      </c>
      <c r="H437" s="810" t="s">
        <v>1372</v>
      </c>
      <c r="I437" s="811" t="s">
        <v>886</v>
      </c>
      <c r="J437" s="737">
        <v>0.83</v>
      </c>
      <c r="K437" s="736">
        <v>0.5</v>
      </c>
      <c r="L437" s="868">
        <v>0.3</v>
      </c>
      <c r="M437" s="831"/>
    </row>
    <row r="438" spans="1:13" ht="25.5">
      <c r="A438" s="807" t="s">
        <v>906</v>
      </c>
      <c r="B438" s="689" t="s">
        <v>1366</v>
      </c>
      <c r="C438" s="807" t="s">
        <v>1402</v>
      </c>
      <c r="D438" s="812" t="s">
        <v>1415</v>
      </c>
      <c r="E438" s="808">
        <v>2011</v>
      </c>
      <c r="F438" s="808" t="s">
        <v>300</v>
      </c>
      <c r="G438" s="809" t="s">
        <v>1451</v>
      </c>
      <c r="H438" s="810" t="s">
        <v>1368</v>
      </c>
      <c r="I438" s="811" t="s">
        <v>886</v>
      </c>
      <c r="J438" s="737">
        <v>0.57999999999999996</v>
      </c>
      <c r="K438" s="736">
        <v>0.35</v>
      </c>
      <c r="L438" s="868">
        <v>0.76</v>
      </c>
      <c r="M438" s="831"/>
    </row>
    <row r="439" spans="1:13" ht="25.5">
      <c r="A439" s="807" t="s">
        <v>906</v>
      </c>
      <c r="B439" s="689" t="s">
        <v>1366</v>
      </c>
      <c r="C439" s="807" t="s">
        <v>1402</v>
      </c>
      <c r="D439" s="812" t="s">
        <v>1415</v>
      </c>
      <c r="E439" s="808">
        <v>2011</v>
      </c>
      <c r="F439" s="808" t="s">
        <v>300</v>
      </c>
      <c r="G439" s="809" t="s">
        <v>1451</v>
      </c>
      <c r="H439" s="810" t="s">
        <v>1367</v>
      </c>
      <c r="I439" s="811" t="s">
        <v>886</v>
      </c>
      <c r="J439" s="737">
        <v>0.41</v>
      </c>
      <c r="K439" s="736">
        <v>0.09</v>
      </c>
      <c r="L439" s="868">
        <v>0.72</v>
      </c>
      <c r="M439" s="831"/>
    </row>
    <row r="440" spans="1:13" ht="25.5">
      <c r="A440" s="807" t="s">
        <v>906</v>
      </c>
      <c r="B440" s="689" t="s">
        <v>1366</v>
      </c>
      <c r="C440" s="807" t="s">
        <v>1402</v>
      </c>
      <c r="D440" s="812" t="s">
        <v>1415</v>
      </c>
      <c r="E440" s="808">
        <v>2011</v>
      </c>
      <c r="F440" s="808" t="s">
        <v>300</v>
      </c>
      <c r="G440" s="809" t="s">
        <v>1451</v>
      </c>
      <c r="H440" s="810" t="s">
        <v>1370</v>
      </c>
      <c r="I440" s="811" t="s">
        <v>886</v>
      </c>
      <c r="J440" s="737">
        <v>0.8</v>
      </c>
      <c r="K440" s="736">
        <v>0.17</v>
      </c>
      <c r="L440" s="868">
        <v>0.6</v>
      </c>
      <c r="M440" s="831"/>
    </row>
    <row r="441" spans="1:13" ht="25.5">
      <c r="A441" s="807" t="s">
        <v>906</v>
      </c>
      <c r="B441" s="689" t="s">
        <v>1366</v>
      </c>
      <c r="C441" s="807" t="s">
        <v>1402</v>
      </c>
      <c r="D441" s="812" t="s">
        <v>1415</v>
      </c>
      <c r="E441" s="808">
        <v>2011</v>
      </c>
      <c r="F441" s="808" t="s">
        <v>300</v>
      </c>
      <c r="G441" s="809" t="s">
        <v>1451</v>
      </c>
      <c r="H441" s="810" t="s">
        <v>1371</v>
      </c>
      <c r="I441" s="811" t="s">
        <v>886</v>
      </c>
      <c r="J441" s="737">
        <v>0.6</v>
      </c>
      <c r="K441" s="736">
        <v>0.23</v>
      </c>
      <c r="L441" s="868">
        <v>0.42</v>
      </c>
      <c r="M441" s="831"/>
    </row>
    <row r="442" spans="1:13" ht="25.5">
      <c r="A442" s="807" t="s">
        <v>906</v>
      </c>
      <c r="B442" s="689" t="s">
        <v>1366</v>
      </c>
      <c r="C442" s="807" t="s">
        <v>1402</v>
      </c>
      <c r="D442" s="812" t="s">
        <v>1415</v>
      </c>
      <c r="E442" s="808">
        <v>2011</v>
      </c>
      <c r="F442" s="808" t="s">
        <v>300</v>
      </c>
      <c r="G442" s="809" t="s">
        <v>1376</v>
      </c>
      <c r="H442" s="810" t="s">
        <v>1368</v>
      </c>
      <c r="I442" s="811" t="s">
        <v>886</v>
      </c>
      <c r="J442" s="737">
        <v>0.5</v>
      </c>
      <c r="K442" s="736">
        <v>0.42</v>
      </c>
      <c r="L442" s="868">
        <v>0.75</v>
      </c>
      <c r="M442" s="831"/>
    </row>
    <row r="443" spans="1:13" ht="25.5">
      <c r="A443" s="807" t="s">
        <v>906</v>
      </c>
      <c r="B443" s="689" t="s">
        <v>1366</v>
      </c>
      <c r="C443" s="807" t="s">
        <v>1402</v>
      </c>
      <c r="D443" s="812" t="s">
        <v>1415</v>
      </c>
      <c r="E443" s="808">
        <v>2011</v>
      </c>
      <c r="F443" s="808" t="s">
        <v>300</v>
      </c>
      <c r="G443" s="809" t="s">
        <v>1376</v>
      </c>
      <c r="H443" s="810" t="s">
        <v>1367</v>
      </c>
      <c r="I443" s="811" t="s">
        <v>886</v>
      </c>
      <c r="J443" s="737">
        <v>0.22</v>
      </c>
      <c r="K443" s="736">
        <v>0.05</v>
      </c>
      <c r="L443" s="868">
        <v>0.98</v>
      </c>
      <c r="M443" s="831"/>
    </row>
    <row r="444" spans="1:13" ht="25.5">
      <c r="A444" s="807" t="s">
        <v>906</v>
      </c>
      <c r="B444" s="689" t="s">
        <v>1366</v>
      </c>
      <c r="C444" s="807" t="s">
        <v>1402</v>
      </c>
      <c r="D444" s="812" t="s">
        <v>1415</v>
      </c>
      <c r="E444" s="808">
        <v>2011</v>
      </c>
      <c r="F444" s="808" t="s">
        <v>300</v>
      </c>
      <c r="G444" s="809" t="s">
        <v>1376</v>
      </c>
      <c r="H444" s="810" t="s">
        <v>1370</v>
      </c>
      <c r="I444" s="811" t="s">
        <v>886</v>
      </c>
      <c r="J444" s="737">
        <v>0.7</v>
      </c>
      <c r="K444" s="736">
        <v>0.33</v>
      </c>
      <c r="L444" s="868">
        <v>0.42</v>
      </c>
      <c r="M444" s="831"/>
    </row>
    <row r="445" spans="1:13" ht="25.5">
      <c r="A445" s="807" t="s">
        <v>906</v>
      </c>
      <c r="B445" s="689" t="s">
        <v>1366</v>
      </c>
      <c r="C445" s="807" t="s">
        <v>1402</v>
      </c>
      <c r="D445" s="812" t="s">
        <v>1415</v>
      </c>
      <c r="E445" s="808">
        <v>2011</v>
      </c>
      <c r="F445" s="808" t="s">
        <v>300</v>
      </c>
      <c r="G445" s="809" t="s">
        <v>1376</v>
      </c>
      <c r="H445" s="810" t="s">
        <v>1371</v>
      </c>
      <c r="I445" s="811" t="s">
        <v>886</v>
      </c>
      <c r="J445" s="737">
        <v>0.42</v>
      </c>
      <c r="K445" s="736">
        <v>0.2</v>
      </c>
      <c r="L445" s="868">
        <v>0.61</v>
      </c>
      <c r="M445" s="831"/>
    </row>
    <row r="446" spans="1:13" ht="25.5">
      <c r="A446" s="807" t="s">
        <v>906</v>
      </c>
      <c r="B446" s="689" t="s">
        <v>1366</v>
      </c>
      <c r="C446" s="807" t="s">
        <v>1402</v>
      </c>
      <c r="D446" s="812" t="s">
        <v>1415</v>
      </c>
      <c r="E446" s="808">
        <v>2011</v>
      </c>
      <c r="F446" s="808" t="s">
        <v>300</v>
      </c>
      <c r="G446" s="809" t="s">
        <v>1376</v>
      </c>
      <c r="H446" s="810" t="s">
        <v>1372</v>
      </c>
      <c r="I446" s="811" t="s">
        <v>886</v>
      </c>
      <c r="J446" s="737">
        <v>0.37</v>
      </c>
      <c r="K446" s="736">
        <v>0.28000000000000003</v>
      </c>
      <c r="L446" s="868">
        <v>0.57999999999999996</v>
      </c>
      <c r="M446" s="831"/>
    </row>
    <row r="447" spans="1:13" ht="25.5">
      <c r="A447" s="807" t="s">
        <v>906</v>
      </c>
      <c r="B447" s="689" t="s">
        <v>1366</v>
      </c>
      <c r="C447" s="807" t="s">
        <v>1402</v>
      </c>
      <c r="D447" s="812" t="s">
        <v>1415</v>
      </c>
      <c r="E447" s="808">
        <v>2011</v>
      </c>
      <c r="F447" s="808" t="s">
        <v>300</v>
      </c>
      <c r="G447" s="809" t="s">
        <v>1377</v>
      </c>
      <c r="H447" s="810" t="s">
        <v>1368</v>
      </c>
      <c r="I447" s="811" t="s">
        <v>886</v>
      </c>
      <c r="J447" s="737">
        <v>0.5</v>
      </c>
      <c r="K447" s="736">
        <v>0.11</v>
      </c>
      <c r="L447" s="868">
        <v>0.95</v>
      </c>
      <c r="M447" s="831"/>
    </row>
    <row r="448" spans="1:13" ht="25.5">
      <c r="A448" s="807" t="s">
        <v>906</v>
      </c>
      <c r="B448" s="689" t="s">
        <v>1366</v>
      </c>
      <c r="C448" s="807" t="s">
        <v>1402</v>
      </c>
      <c r="D448" s="812" t="s">
        <v>1415</v>
      </c>
      <c r="E448" s="808">
        <v>2011</v>
      </c>
      <c r="F448" s="808" t="s">
        <v>300</v>
      </c>
      <c r="G448" s="809" t="s">
        <v>1377</v>
      </c>
      <c r="H448" s="810" t="s">
        <v>1367</v>
      </c>
      <c r="I448" s="811" t="s">
        <v>886</v>
      </c>
      <c r="J448" s="737">
        <v>0.35</v>
      </c>
      <c r="K448" s="736">
        <v>7.0000000000000007E-2</v>
      </c>
      <c r="L448" s="868">
        <v>0.69</v>
      </c>
      <c r="M448" s="831"/>
    </row>
    <row r="449" spans="1:13" ht="25.5">
      <c r="A449" s="807" t="s">
        <v>906</v>
      </c>
      <c r="B449" s="689" t="s">
        <v>1366</v>
      </c>
      <c r="C449" s="807" t="s">
        <v>1402</v>
      </c>
      <c r="D449" s="812" t="s">
        <v>1415</v>
      </c>
      <c r="E449" s="808">
        <v>2011</v>
      </c>
      <c r="F449" s="808" t="s">
        <v>300</v>
      </c>
      <c r="G449" s="809" t="s">
        <v>1377</v>
      </c>
      <c r="H449" s="810" t="s">
        <v>1370</v>
      </c>
      <c r="I449" s="811" t="s">
        <v>886</v>
      </c>
      <c r="J449" s="737">
        <v>0.55000000000000004</v>
      </c>
      <c r="K449" s="736">
        <v>0.11</v>
      </c>
      <c r="L449" s="868">
        <v>0.89</v>
      </c>
      <c r="M449" s="831"/>
    </row>
    <row r="450" spans="1:13" ht="25.5">
      <c r="A450" s="807" t="s">
        <v>906</v>
      </c>
      <c r="B450" s="689" t="s">
        <v>1366</v>
      </c>
      <c r="C450" s="807" t="s">
        <v>1402</v>
      </c>
      <c r="D450" s="812" t="s">
        <v>1415</v>
      </c>
      <c r="E450" s="808">
        <v>2011</v>
      </c>
      <c r="F450" s="808" t="s">
        <v>300</v>
      </c>
      <c r="G450" s="809" t="s">
        <v>1377</v>
      </c>
      <c r="H450" s="810" t="s">
        <v>1371</v>
      </c>
      <c r="I450" s="811" t="s">
        <v>886</v>
      </c>
      <c r="J450" s="737">
        <v>1</v>
      </c>
      <c r="K450" s="736">
        <v>1</v>
      </c>
      <c r="L450" s="868">
        <v>0</v>
      </c>
      <c r="M450" s="831"/>
    </row>
    <row r="451" spans="1:13" ht="25.5">
      <c r="A451" s="807" t="s">
        <v>906</v>
      </c>
      <c r="B451" s="689" t="s">
        <v>1366</v>
      </c>
      <c r="C451" s="807" t="s">
        <v>1402</v>
      </c>
      <c r="D451" s="812" t="s">
        <v>1415</v>
      </c>
      <c r="E451" s="808">
        <v>2011</v>
      </c>
      <c r="F451" s="808" t="s">
        <v>300</v>
      </c>
      <c r="G451" s="809" t="s">
        <v>1378</v>
      </c>
      <c r="H451" s="810" t="s">
        <v>1368</v>
      </c>
      <c r="I451" s="811" t="s">
        <v>886</v>
      </c>
      <c r="J451" s="737">
        <v>0.85</v>
      </c>
      <c r="K451" s="736">
        <v>0.19</v>
      </c>
      <c r="L451" s="868">
        <v>0.4</v>
      </c>
      <c r="M451" s="831"/>
    </row>
    <row r="452" spans="1:13" ht="25.5">
      <c r="A452" s="807" t="s">
        <v>906</v>
      </c>
      <c r="B452" s="689" t="s">
        <v>1366</v>
      </c>
      <c r="C452" s="807" t="s">
        <v>1402</v>
      </c>
      <c r="D452" s="812" t="s">
        <v>1415</v>
      </c>
      <c r="E452" s="808">
        <v>2011</v>
      </c>
      <c r="F452" s="808" t="s">
        <v>300</v>
      </c>
      <c r="G452" s="809" t="s">
        <v>1378</v>
      </c>
      <c r="H452" s="810" t="s">
        <v>1367</v>
      </c>
      <c r="I452" s="811" t="s">
        <v>886</v>
      </c>
      <c r="J452" s="737">
        <v>0.61</v>
      </c>
      <c r="K452" s="736">
        <v>0.11</v>
      </c>
      <c r="L452" s="868">
        <v>0.4</v>
      </c>
      <c r="M452" s="831"/>
    </row>
    <row r="453" spans="1:13" ht="25.5">
      <c r="A453" s="807" t="s">
        <v>906</v>
      </c>
      <c r="B453" s="689" t="s">
        <v>1366</v>
      </c>
      <c r="C453" s="807" t="s">
        <v>1402</v>
      </c>
      <c r="D453" s="812" t="s">
        <v>1415</v>
      </c>
      <c r="E453" s="808">
        <v>2011</v>
      </c>
      <c r="F453" s="808" t="s">
        <v>300</v>
      </c>
      <c r="G453" s="809" t="s">
        <v>1378</v>
      </c>
      <c r="H453" s="810" t="s">
        <v>1370</v>
      </c>
      <c r="I453" s="811" t="s">
        <v>886</v>
      </c>
      <c r="J453" s="737">
        <v>0.77</v>
      </c>
      <c r="K453" s="736">
        <v>0.19</v>
      </c>
      <c r="L453" s="868">
        <v>0.55000000000000004</v>
      </c>
      <c r="M453" s="831"/>
    </row>
    <row r="454" spans="1:13" ht="25.5">
      <c r="A454" s="807" t="s">
        <v>906</v>
      </c>
      <c r="B454" s="689" t="s">
        <v>1366</v>
      </c>
      <c r="C454" s="807" t="s">
        <v>1402</v>
      </c>
      <c r="D454" s="812" t="s">
        <v>1415</v>
      </c>
      <c r="E454" s="808">
        <v>2011</v>
      </c>
      <c r="F454" s="808" t="s">
        <v>300</v>
      </c>
      <c r="G454" s="809" t="s">
        <v>1378</v>
      </c>
      <c r="H454" s="810" t="s">
        <v>1372</v>
      </c>
      <c r="I454" s="811" t="s">
        <v>886</v>
      </c>
      <c r="J454" s="737">
        <v>1</v>
      </c>
      <c r="K454" s="736">
        <v>0.11</v>
      </c>
      <c r="L454" s="868">
        <v>0.93</v>
      </c>
      <c r="M454" s="831"/>
    </row>
    <row r="455" spans="1:13" ht="25.5">
      <c r="A455" s="807" t="s">
        <v>906</v>
      </c>
      <c r="B455" s="689" t="s">
        <v>1366</v>
      </c>
      <c r="C455" s="807" t="s">
        <v>1402</v>
      </c>
      <c r="D455" s="812" t="s">
        <v>1415</v>
      </c>
      <c r="E455" s="808">
        <v>2011</v>
      </c>
      <c r="F455" s="808" t="s">
        <v>300</v>
      </c>
      <c r="G455" s="809" t="s">
        <v>1452</v>
      </c>
      <c r="H455" s="810" t="s">
        <v>1368</v>
      </c>
      <c r="I455" s="811" t="s">
        <v>886</v>
      </c>
      <c r="J455" s="737">
        <v>0.4</v>
      </c>
      <c r="K455" s="736">
        <v>0.25</v>
      </c>
      <c r="L455" s="868">
        <v>0.64</v>
      </c>
      <c r="M455" s="831"/>
    </row>
    <row r="456" spans="1:13" ht="25.5">
      <c r="A456" s="807" t="s">
        <v>906</v>
      </c>
      <c r="B456" s="689" t="s">
        <v>1366</v>
      </c>
      <c r="C456" s="807" t="s">
        <v>1402</v>
      </c>
      <c r="D456" s="812" t="s">
        <v>1415</v>
      </c>
      <c r="E456" s="808">
        <v>2011</v>
      </c>
      <c r="F456" s="808" t="s">
        <v>300</v>
      </c>
      <c r="G456" s="809" t="s">
        <v>1452</v>
      </c>
      <c r="H456" s="810" t="s">
        <v>1367</v>
      </c>
      <c r="I456" s="811" t="s">
        <v>886</v>
      </c>
      <c r="J456" s="737">
        <v>0.32</v>
      </c>
      <c r="K456" s="736">
        <v>0.04</v>
      </c>
      <c r="L456" s="868">
        <v>0.39</v>
      </c>
      <c r="M456" s="831"/>
    </row>
    <row r="457" spans="1:13" ht="25.5">
      <c r="A457" s="807" t="s">
        <v>906</v>
      </c>
      <c r="B457" s="689" t="s">
        <v>1366</v>
      </c>
      <c r="C457" s="807" t="s">
        <v>1402</v>
      </c>
      <c r="D457" s="812" t="s">
        <v>1415</v>
      </c>
      <c r="E457" s="808">
        <v>2011</v>
      </c>
      <c r="F457" s="808" t="s">
        <v>300</v>
      </c>
      <c r="G457" s="809" t="s">
        <v>1452</v>
      </c>
      <c r="H457" s="810" t="s">
        <v>1370</v>
      </c>
      <c r="I457" s="811" t="s">
        <v>886</v>
      </c>
      <c r="J457" s="737">
        <v>0.5</v>
      </c>
      <c r="K457" s="736">
        <v>0.14000000000000001</v>
      </c>
      <c r="L457" s="868">
        <v>0.75</v>
      </c>
      <c r="M457" s="831"/>
    </row>
    <row r="458" spans="1:13" ht="25.5">
      <c r="A458" s="807" t="s">
        <v>906</v>
      </c>
      <c r="B458" s="689" t="s">
        <v>1366</v>
      </c>
      <c r="C458" s="807" t="s">
        <v>1402</v>
      </c>
      <c r="D458" s="812" t="s">
        <v>1415</v>
      </c>
      <c r="E458" s="808">
        <v>2011</v>
      </c>
      <c r="F458" s="808" t="s">
        <v>300</v>
      </c>
      <c r="G458" s="809" t="s">
        <v>1452</v>
      </c>
      <c r="H458" s="810" t="s">
        <v>1371</v>
      </c>
      <c r="I458" s="811" t="s">
        <v>886</v>
      </c>
      <c r="J458" s="737">
        <v>0.75</v>
      </c>
      <c r="K458" s="736">
        <v>0.75</v>
      </c>
      <c r="L458" s="868">
        <v>0.5</v>
      </c>
      <c r="M458" s="831"/>
    </row>
    <row r="459" spans="1:13" ht="38.25">
      <c r="A459" s="807" t="s">
        <v>906</v>
      </c>
      <c r="B459" s="689" t="s">
        <v>602</v>
      </c>
      <c r="C459" s="807" t="s">
        <v>1421</v>
      </c>
      <c r="D459" s="812" t="s">
        <v>1422</v>
      </c>
      <c r="E459" s="808">
        <v>2011</v>
      </c>
      <c r="F459" s="808" t="s">
        <v>300</v>
      </c>
      <c r="G459" s="809" t="s">
        <v>1449</v>
      </c>
      <c r="H459" s="810" t="s">
        <v>1372</v>
      </c>
      <c r="I459" s="811" t="s">
        <v>886</v>
      </c>
      <c r="J459" s="737">
        <v>0.63</v>
      </c>
      <c r="K459" s="736">
        <v>0.63</v>
      </c>
      <c r="L459" s="868">
        <v>0.14000000000000001</v>
      </c>
      <c r="M459" s="831"/>
    </row>
    <row r="460" spans="1:13" ht="25.5">
      <c r="A460" s="807" t="s">
        <v>906</v>
      </c>
      <c r="B460" s="689" t="s">
        <v>602</v>
      </c>
      <c r="C460" s="807" t="s">
        <v>1421</v>
      </c>
      <c r="D460" s="812" t="s">
        <v>1422</v>
      </c>
      <c r="E460" s="808">
        <v>2011</v>
      </c>
      <c r="F460" s="808" t="s">
        <v>300</v>
      </c>
      <c r="G460" s="809" t="s">
        <v>1376</v>
      </c>
      <c r="H460" s="810" t="s">
        <v>1367</v>
      </c>
      <c r="I460" s="811" t="s">
        <v>886</v>
      </c>
      <c r="J460" s="737">
        <v>0.4</v>
      </c>
      <c r="K460" s="736">
        <v>0.4</v>
      </c>
      <c r="L460" s="868">
        <v>0.1</v>
      </c>
      <c r="M460" s="831"/>
    </row>
    <row r="461" spans="1:13" ht="25.5">
      <c r="A461" s="807" t="s">
        <v>906</v>
      </c>
      <c r="B461" s="689" t="s">
        <v>602</v>
      </c>
      <c r="C461" s="807" t="s">
        <v>1421</v>
      </c>
      <c r="D461" s="812" t="s">
        <v>1422</v>
      </c>
      <c r="E461" s="808">
        <v>2011</v>
      </c>
      <c r="F461" s="808" t="s">
        <v>300</v>
      </c>
      <c r="G461" s="809" t="s">
        <v>1376</v>
      </c>
      <c r="H461" s="810" t="s">
        <v>1370</v>
      </c>
      <c r="I461" s="811" t="s">
        <v>886</v>
      </c>
      <c r="J461" s="737">
        <v>0.6</v>
      </c>
      <c r="K461" s="736">
        <v>0.6</v>
      </c>
      <c r="L461" s="868">
        <v>0.05</v>
      </c>
      <c r="M461" s="831"/>
    </row>
    <row r="462" spans="1:13" ht="25.5">
      <c r="A462" s="807" t="s">
        <v>906</v>
      </c>
      <c r="B462" s="689" t="s">
        <v>602</v>
      </c>
      <c r="C462" s="807" t="s">
        <v>1421</v>
      </c>
      <c r="D462" s="812" t="s">
        <v>1422</v>
      </c>
      <c r="E462" s="808">
        <v>2011</v>
      </c>
      <c r="F462" s="808" t="s">
        <v>300</v>
      </c>
      <c r="G462" s="809" t="s">
        <v>1376</v>
      </c>
      <c r="H462" s="810" t="s">
        <v>1371</v>
      </c>
      <c r="I462" s="811" t="s">
        <v>886</v>
      </c>
      <c r="J462" s="737">
        <v>0.5</v>
      </c>
      <c r="K462" s="736">
        <v>0.5</v>
      </c>
      <c r="L462" s="868">
        <v>0.18</v>
      </c>
      <c r="M462" s="831"/>
    </row>
    <row r="463" spans="1:13" ht="25.5">
      <c r="A463" s="807" t="s">
        <v>906</v>
      </c>
      <c r="B463" s="689" t="s">
        <v>602</v>
      </c>
      <c r="C463" s="807" t="s">
        <v>1421</v>
      </c>
      <c r="D463" s="812" t="s">
        <v>1422</v>
      </c>
      <c r="E463" s="808">
        <v>2011</v>
      </c>
      <c r="F463" s="808" t="s">
        <v>300</v>
      </c>
      <c r="G463" s="809" t="s">
        <v>1376</v>
      </c>
      <c r="H463" s="810" t="s">
        <v>1372</v>
      </c>
      <c r="I463" s="811" t="s">
        <v>886</v>
      </c>
      <c r="J463" s="737">
        <v>0.3</v>
      </c>
      <c r="K463" s="736">
        <v>0.17</v>
      </c>
      <c r="L463" s="868">
        <v>0.33</v>
      </c>
      <c r="M463" s="831"/>
    </row>
    <row r="464" spans="1:13" ht="25.5">
      <c r="A464" s="807" t="s">
        <v>906</v>
      </c>
      <c r="B464" s="689" t="s">
        <v>602</v>
      </c>
      <c r="C464" s="807" t="s">
        <v>1421</v>
      </c>
      <c r="D464" s="812" t="s">
        <v>1422</v>
      </c>
      <c r="E464" s="808">
        <v>2011</v>
      </c>
      <c r="F464" s="808" t="s">
        <v>300</v>
      </c>
      <c r="G464" s="809" t="s">
        <v>1376</v>
      </c>
      <c r="H464" s="810" t="s">
        <v>1373</v>
      </c>
      <c r="I464" s="811" t="s">
        <v>886</v>
      </c>
      <c r="J464" s="737">
        <v>0.4</v>
      </c>
      <c r="K464" s="736">
        <v>0.4</v>
      </c>
      <c r="L464" s="868">
        <v>0.11</v>
      </c>
      <c r="M464" s="831"/>
    </row>
    <row r="465" spans="1:13" ht="25.5">
      <c r="A465" s="807" t="s">
        <v>906</v>
      </c>
      <c r="B465" s="689" t="s">
        <v>602</v>
      </c>
      <c r="C465" s="807" t="s">
        <v>1421</v>
      </c>
      <c r="D465" s="812" t="s">
        <v>1422</v>
      </c>
      <c r="E465" s="808">
        <v>2011</v>
      </c>
      <c r="F465" s="808" t="s">
        <v>300</v>
      </c>
      <c r="G465" s="809" t="s">
        <v>1374</v>
      </c>
      <c r="H465" s="810" t="s">
        <v>1367</v>
      </c>
      <c r="I465" s="811" t="s">
        <v>886</v>
      </c>
      <c r="J465" s="737">
        <v>0.5</v>
      </c>
      <c r="K465" s="736">
        <v>0.5</v>
      </c>
      <c r="L465" s="868">
        <v>0.08</v>
      </c>
      <c r="M465" s="831"/>
    </row>
    <row r="466" spans="1:13" ht="25.5">
      <c r="A466" s="807" t="s">
        <v>906</v>
      </c>
      <c r="B466" s="689" t="s">
        <v>602</v>
      </c>
      <c r="C466" s="807" t="s">
        <v>1421</v>
      </c>
      <c r="D466" s="812" t="s">
        <v>1422</v>
      </c>
      <c r="E466" s="808">
        <v>2011</v>
      </c>
      <c r="F466" s="808" t="s">
        <v>300</v>
      </c>
      <c r="G466" s="809" t="s">
        <v>1374</v>
      </c>
      <c r="H466" s="810" t="s">
        <v>1371</v>
      </c>
      <c r="I466" s="811" t="s">
        <v>886</v>
      </c>
      <c r="J466" s="737">
        <v>0.33</v>
      </c>
      <c r="K466" s="736">
        <v>0.33</v>
      </c>
      <c r="L466" s="868">
        <v>0</v>
      </c>
      <c r="M466" s="831"/>
    </row>
    <row r="467" spans="1:13" ht="25.5">
      <c r="A467" s="807" t="s">
        <v>906</v>
      </c>
      <c r="B467" s="689" t="s">
        <v>602</v>
      </c>
      <c r="C467" s="807" t="s">
        <v>1421</v>
      </c>
      <c r="D467" s="812" t="s">
        <v>1422</v>
      </c>
      <c r="E467" s="808">
        <v>2011</v>
      </c>
      <c r="F467" s="808" t="s">
        <v>300</v>
      </c>
      <c r="G467" s="809" t="s">
        <v>1378</v>
      </c>
      <c r="H467" s="810" t="s">
        <v>1367</v>
      </c>
      <c r="I467" s="811" t="s">
        <v>886</v>
      </c>
      <c r="J467" s="737">
        <v>0.3</v>
      </c>
      <c r="K467" s="736">
        <v>0.3</v>
      </c>
      <c r="L467" s="868">
        <v>0.33</v>
      </c>
      <c r="M467" s="831"/>
    </row>
    <row r="468" spans="1:13" ht="38.25">
      <c r="A468" s="807" t="s">
        <v>906</v>
      </c>
      <c r="B468" s="689" t="s">
        <v>602</v>
      </c>
      <c r="C468" s="807" t="s">
        <v>1421</v>
      </c>
      <c r="D468" s="812" t="s">
        <v>1424</v>
      </c>
      <c r="E468" s="808">
        <v>2011</v>
      </c>
      <c r="F468" s="808" t="s">
        <v>300</v>
      </c>
      <c r="G468" s="809" t="s">
        <v>1449</v>
      </c>
      <c r="H468" s="810" t="s">
        <v>1372</v>
      </c>
      <c r="I468" s="811" t="s">
        <v>886</v>
      </c>
      <c r="J468" s="737">
        <v>0</v>
      </c>
      <c r="K468" s="736">
        <v>0</v>
      </c>
      <c r="L468" s="868">
        <v>0</v>
      </c>
      <c r="M468" s="831"/>
    </row>
    <row r="469" spans="1:13" ht="25.5">
      <c r="A469" s="807" t="s">
        <v>906</v>
      </c>
      <c r="B469" s="689" t="s">
        <v>602</v>
      </c>
      <c r="C469" s="807" t="s">
        <v>1421</v>
      </c>
      <c r="D469" s="812" t="s">
        <v>1424</v>
      </c>
      <c r="E469" s="808">
        <v>2011</v>
      </c>
      <c r="F469" s="808" t="s">
        <v>300</v>
      </c>
      <c r="G469" s="809" t="s">
        <v>1376</v>
      </c>
      <c r="H469" s="810" t="s">
        <v>1367</v>
      </c>
      <c r="I469" s="811" t="s">
        <v>886</v>
      </c>
      <c r="J469" s="737">
        <v>0</v>
      </c>
      <c r="K469" s="736">
        <v>0</v>
      </c>
      <c r="L469" s="868">
        <v>0</v>
      </c>
      <c r="M469" s="831"/>
    </row>
    <row r="470" spans="1:13" ht="25.5">
      <c r="A470" s="807" t="s">
        <v>906</v>
      </c>
      <c r="B470" s="689" t="s">
        <v>602</v>
      </c>
      <c r="C470" s="807" t="s">
        <v>1421</v>
      </c>
      <c r="D470" s="812" t="s">
        <v>1424</v>
      </c>
      <c r="E470" s="808">
        <v>2011</v>
      </c>
      <c r="F470" s="808" t="s">
        <v>300</v>
      </c>
      <c r="G470" s="809" t="s">
        <v>1376</v>
      </c>
      <c r="H470" s="810" t="s">
        <v>1370</v>
      </c>
      <c r="I470" s="811" t="s">
        <v>886</v>
      </c>
      <c r="J470" s="737">
        <v>0</v>
      </c>
      <c r="K470" s="736">
        <v>0</v>
      </c>
      <c r="L470" s="868">
        <v>0</v>
      </c>
      <c r="M470" s="831"/>
    </row>
    <row r="471" spans="1:13" ht="25.5">
      <c r="A471" s="807" t="s">
        <v>906</v>
      </c>
      <c r="B471" s="689" t="s">
        <v>602</v>
      </c>
      <c r="C471" s="807" t="s">
        <v>1421</v>
      </c>
      <c r="D471" s="812" t="s">
        <v>1424</v>
      </c>
      <c r="E471" s="808">
        <v>2011</v>
      </c>
      <c r="F471" s="808" t="s">
        <v>300</v>
      </c>
      <c r="G471" s="809" t="s">
        <v>1376</v>
      </c>
      <c r="H471" s="810" t="s">
        <v>1371</v>
      </c>
      <c r="I471" s="811" t="s">
        <v>886</v>
      </c>
      <c r="J471" s="737">
        <v>0</v>
      </c>
      <c r="K471" s="736">
        <v>0</v>
      </c>
      <c r="L471" s="868">
        <v>0</v>
      </c>
      <c r="M471" s="831"/>
    </row>
    <row r="472" spans="1:13" ht="25.5">
      <c r="A472" s="807" t="s">
        <v>906</v>
      </c>
      <c r="B472" s="689" t="s">
        <v>602</v>
      </c>
      <c r="C472" s="807" t="s">
        <v>1421</v>
      </c>
      <c r="D472" s="812" t="s">
        <v>1424</v>
      </c>
      <c r="E472" s="808">
        <v>2011</v>
      </c>
      <c r="F472" s="808" t="s">
        <v>300</v>
      </c>
      <c r="G472" s="809" t="s">
        <v>1376</v>
      </c>
      <c r="H472" s="810" t="s">
        <v>1372</v>
      </c>
      <c r="I472" s="811" t="s">
        <v>886</v>
      </c>
      <c r="J472" s="737">
        <v>0</v>
      </c>
      <c r="K472" s="736">
        <v>0</v>
      </c>
      <c r="L472" s="868">
        <v>0</v>
      </c>
      <c r="M472" s="831"/>
    </row>
    <row r="473" spans="1:13" ht="25.5">
      <c r="A473" s="807" t="s">
        <v>906</v>
      </c>
      <c r="B473" s="689" t="s">
        <v>602</v>
      </c>
      <c r="C473" s="807" t="s">
        <v>1421</v>
      </c>
      <c r="D473" s="812" t="s">
        <v>1424</v>
      </c>
      <c r="E473" s="808">
        <v>2011</v>
      </c>
      <c r="F473" s="808" t="s">
        <v>300</v>
      </c>
      <c r="G473" s="809" t="s">
        <v>1376</v>
      </c>
      <c r="H473" s="810" t="s">
        <v>1373</v>
      </c>
      <c r="I473" s="811" t="s">
        <v>886</v>
      </c>
      <c r="J473" s="737">
        <v>0</v>
      </c>
      <c r="K473" s="736">
        <v>0</v>
      </c>
      <c r="L473" s="868">
        <v>0</v>
      </c>
      <c r="M473" s="831"/>
    </row>
    <row r="474" spans="1:13" ht="25.5">
      <c r="A474" s="807" t="s">
        <v>906</v>
      </c>
      <c r="B474" s="689" t="s">
        <v>602</v>
      </c>
      <c r="C474" s="807" t="s">
        <v>1421</v>
      </c>
      <c r="D474" s="812" t="s">
        <v>1424</v>
      </c>
      <c r="E474" s="808">
        <v>2011</v>
      </c>
      <c r="F474" s="808" t="s">
        <v>300</v>
      </c>
      <c r="G474" s="809" t="s">
        <v>1374</v>
      </c>
      <c r="H474" s="810" t="s">
        <v>1367</v>
      </c>
      <c r="I474" s="811" t="s">
        <v>886</v>
      </c>
      <c r="J474" s="737">
        <v>0</v>
      </c>
      <c r="K474" s="736">
        <v>0</v>
      </c>
      <c r="L474" s="868">
        <v>0</v>
      </c>
      <c r="M474" s="831"/>
    </row>
    <row r="475" spans="1:13" ht="25.5">
      <c r="A475" s="807" t="s">
        <v>906</v>
      </c>
      <c r="B475" s="689" t="s">
        <v>602</v>
      </c>
      <c r="C475" s="807" t="s">
        <v>1421</v>
      </c>
      <c r="D475" s="812" t="s">
        <v>1424</v>
      </c>
      <c r="E475" s="808">
        <v>2011</v>
      </c>
      <c r="F475" s="808" t="s">
        <v>300</v>
      </c>
      <c r="G475" s="809" t="s">
        <v>1374</v>
      </c>
      <c r="H475" s="810" t="s">
        <v>1371</v>
      </c>
      <c r="I475" s="811" t="s">
        <v>886</v>
      </c>
      <c r="J475" s="737">
        <v>0</v>
      </c>
      <c r="K475" s="736">
        <v>0</v>
      </c>
      <c r="L475" s="868">
        <v>0</v>
      </c>
      <c r="M475" s="831"/>
    </row>
    <row r="476" spans="1:13" ht="25.5">
      <c r="A476" s="807" t="s">
        <v>906</v>
      </c>
      <c r="B476" s="689" t="s">
        <v>602</v>
      </c>
      <c r="C476" s="807" t="s">
        <v>1421</v>
      </c>
      <c r="D476" s="812" t="s">
        <v>1424</v>
      </c>
      <c r="E476" s="808">
        <v>2011</v>
      </c>
      <c r="F476" s="808" t="s">
        <v>300</v>
      </c>
      <c r="G476" s="809" t="s">
        <v>1378</v>
      </c>
      <c r="H476" s="810" t="s">
        <v>1367</v>
      </c>
      <c r="I476" s="811" t="s">
        <v>886</v>
      </c>
      <c r="J476" s="737">
        <v>0</v>
      </c>
      <c r="K476" s="736">
        <v>0</v>
      </c>
      <c r="L476" s="868">
        <v>0</v>
      </c>
      <c r="M476" s="831"/>
    </row>
    <row r="477" spans="1:13" ht="38.25">
      <c r="A477" s="807" t="s">
        <v>906</v>
      </c>
      <c r="B477" s="689" t="s">
        <v>602</v>
      </c>
      <c r="C477" s="807" t="s">
        <v>1421</v>
      </c>
      <c r="D477" s="812" t="s">
        <v>1423</v>
      </c>
      <c r="E477" s="808">
        <v>2011</v>
      </c>
      <c r="F477" s="808" t="s">
        <v>300</v>
      </c>
      <c r="G477" s="809" t="s">
        <v>1449</v>
      </c>
      <c r="H477" s="810" t="s">
        <v>1372</v>
      </c>
      <c r="I477" s="811" t="s">
        <v>886</v>
      </c>
      <c r="J477" s="737">
        <v>0</v>
      </c>
      <c r="K477" s="736">
        <v>0</v>
      </c>
      <c r="L477" s="868">
        <v>0</v>
      </c>
      <c r="M477" s="831"/>
    </row>
    <row r="478" spans="1:13" ht="25.5">
      <c r="A478" s="807" t="s">
        <v>906</v>
      </c>
      <c r="B478" s="689" t="s">
        <v>602</v>
      </c>
      <c r="C478" s="807" t="s">
        <v>1421</v>
      </c>
      <c r="D478" s="812" t="s">
        <v>1423</v>
      </c>
      <c r="E478" s="808">
        <v>2011</v>
      </c>
      <c r="F478" s="808" t="s">
        <v>300</v>
      </c>
      <c r="G478" s="809" t="s">
        <v>1376</v>
      </c>
      <c r="H478" s="810" t="s">
        <v>1367</v>
      </c>
      <c r="I478" s="811" t="s">
        <v>886</v>
      </c>
      <c r="J478" s="737">
        <v>0</v>
      </c>
      <c r="K478" s="736">
        <v>0</v>
      </c>
      <c r="L478" s="868">
        <v>0</v>
      </c>
      <c r="M478" s="831"/>
    </row>
    <row r="479" spans="1:13" ht="25.5">
      <c r="A479" s="807" t="s">
        <v>906</v>
      </c>
      <c r="B479" s="689" t="s">
        <v>602</v>
      </c>
      <c r="C479" s="807" t="s">
        <v>1421</v>
      </c>
      <c r="D479" s="812" t="s">
        <v>1423</v>
      </c>
      <c r="E479" s="808">
        <v>2011</v>
      </c>
      <c r="F479" s="808" t="s">
        <v>300</v>
      </c>
      <c r="G479" s="809" t="s">
        <v>1376</v>
      </c>
      <c r="H479" s="810" t="s">
        <v>1370</v>
      </c>
      <c r="I479" s="811" t="s">
        <v>886</v>
      </c>
      <c r="J479" s="737">
        <v>0</v>
      </c>
      <c r="K479" s="736">
        <v>0</v>
      </c>
      <c r="L479" s="868">
        <v>0</v>
      </c>
      <c r="M479" s="831"/>
    </row>
    <row r="480" spans="1:13" ht="25.5">
      <c r="A480" s="807" t="s">
        <v>906</v>
      </c>
      <c r="B480" s="689" t="s">
        <v>602</v>
      </c>
      <c r="C480" s="807" t="s">
        <v>1421</v>
      </c>
      <c r="D480" s="812" t="s">
        <v>1423</v>
      </c>
      <c r="E480" s="808">
        <v>2011</v>
      </c>
      <c r="F480" s="808" t="s">
        <v>300</v>
      </c>
      <c r="G480" s="809" t="s">
        <v>1376</v>
      </c>
      <c r="H480" s="810" t="s">
        <v>1371</v>
      </c>
      <c r="I480" s="811" t="s">
        <v>886</v>
      </c>
      <c r="J480" s="737">
        <v>0</v>
      </c>
      <c r="K480" s="736">
        <v>0</v>
      </c>
      <c r="L480" s="868">
        <v>0</v>
      </c>
      <c r="M480" s="831"/>
    </row>
    <row r="481" spans="1:13" ht="25.5">
      <c r="A481" s="807" t="s">
        <v>906</v>
      </c>
      <c r="B481" s="689" t="s">
        <v>602</v>
      </c>
      <c r="C481" s="807" t="s">
        <v>1421</v>
      </c>
      <c r="D481" s="812" t="s">
        <v>1423</v>
      </c>
      <c r="E481" s="808">
        <v>2011</v>
      </c>
      <c r="F481" s="808" t="s">
        <v>300</v>
      </c>
      <c r="G481" s="809" t="s">
        <v>1376</v>
      </c>
      <c r="H481" s="810" t="s">
        <v>1372</v>
      </c>
      <c r="I481" s="811" t="s">
        <v>886</v>
      </c>
      <c r="J481" s="737">
        <v>0</v>
      </c>
      <c r="K481" s="736">
        <v>0</v>
      </c>
      <c r="L481" s="868">
        <v>0</v>
      </c>
      <c r="M481" s="831"/>
    </row>
    <row r="482" spans="1:13" ht="25.5">
      <c r="A482" s="807" t="s">
        <v>906</v>
      </c>
      <c r="B482" s="689" t="s">
        <v>602</v>
      </c>
      <c r="C482" s="807" t="s">
        <v>1421</v>
      </c>
      <c r="D482" s="812" t="s">
        <v>1423</v>
      </c>
      <c r="E482" s="808">
        <v>2011</v>
      </c>
      <c r="F482" s="808" t="s">
        <v>300</v>
      </c>
      <c r="G482" s="809" t="s">
        <v>1376</v>
      </c>
      <c r="H482" s="810" t="s">
        <v>1373</v>
      </c>
      <c r="I482" s="811" t="s">
        <v>886</v>
      </c>
      <c r="J482" s="737">
        <v>0</v>
      </c>
      <c r="K482" s="736">
        <v>0</v>
      </c>
      <c r="L482" s="868">
        <v>0</v>
      </c>
      <c r="M482" s="831"/>
    </row>
    <row r="483" spans="1:13" ht="25.5">
      <c r="A483" s="807" t="s">
        <v>906</v>
      </c>
      <c r="B483" s="689" t="s">
        <v>602</v>
      </c>
      <c r="C483" s="807" t="s">
        <v>1421</v>
      </c>
      <c r="D483" s="812" t="s">
        <v>1423</v>
      </c>
      <c r="E483" s="808">
        <v>2011</v>
      </c>
      <c r="F483" s="808" t="s">
        <v>300</v>
      </c>
      <c r="G483" s="809" t="s">
        <v>1374</v>
      </c>
      <c r="H483" s="810" t="s">
        <v>1367</v>
      </c>
      <c r="I483" s="811" t="s">
        <v>886</v>
      </c>
      <c r="J483" s="737">
        <v>0</v>
      </c>
      <c r="K483" s="736">
        <v>0</v>
      </c>
      <c r="L483" s="868">
        <v>0</v>
      </c>
      <c r="M483" s="831"/>
    </row>
    <row r="484" spans="1:13" ht="25.5">
      <c r="A484" s="807" t="s">
        <v>906</v>
      </c>
      <c r="B484" s="689" t="s">
        <v>602</v>
      </c>
      <c r="C484" s="807" t="s">
        <v>1421</v>
      </c>
      <c r="D484" s="812" t="s">
        <v>1423</v>
      </c>
      <c r="E484" s="808">
        <v>2011</v>
      </c>
      <c r="F484" s="808" t="s">
        <v>300</v>
      </c>
      <c r="G484" s="809" t="s">
        <v>1374</v>
      </c>
      <c r="H484" s="810" t="s">
        <v>1371</v>
      </c>
      <c r="I484" s="811" t="s">
        <v>886</v>
      </c>
      <c r="J484" s="737">
        <v>0</v>
      </c>
      <c r="K484" s="736">
        <v>0</v>
      </c>
      <c r="L484" s="868">
        <v>0</v>
      </c>
      <c r="M484" s="831"/>
    </row>
    <row r="485" spans="1:13" ht="25.5">
      <c r="A485" s="807" t="s">
        <v>906</v>
      </c>
      <c r="B485" s="689" t="s">
        <v>602</v>
      </c>
      <c r="C485" s="807" t="s">
        <v>1421</v>
      </c>
      <c r="D485" s="812" t="s">
        <v>1423</v>
      </c>
      <c r="E485" s="808">
        <v>2011</v>
      </c>
      <c r="F485" s="808" t="s">
        <v>300</v>
      </c>
      <c r="G485" s="809" t="s">
        <v>1378</v>
      </c>
      <c r="H485" s="810" t="s">
        <v>1367</v>
      </c>
      <c r="I485" s="811" t="s">
        <v>886</v>
      </c>
      <c r="J485" s="737">
        <v>0</v>
      </c>
      <c r="K485" s="736">
        <v>0</v>
      </c>
      <c r="L485" s="868">
        <v>0</v>
      </c>
      <c r="M485" s="831"/>
    </row>
    <row r="486" spans="1:13" ht="38.25">
      <c r="A486" s="807" t="s">
        <v>906</v>
      </c>
      <c r="B486" s="689" t="s">
        <v>602</v>
      </c>
      <c r="C486" s="807" t="s">
        <v>1425</v>
      </c>
      <c r="D486" s="812" t="s">
        <v>1427</v>
      </c>
      <c r="E486" s="808">
        <v>2011</v>
      </c>
      <c r="F486" s="808" t="s">
        <v>300</v>
      </c>
      <c r="G486" s="809" t="s">
        <v>1449</v>
      </c>
      <c r="H486" s="810" t="s">
        <v>1372</v>
      </c>
      <c r="I486" s="811" t="s">
        <v>886</v>
      </c>
      <c r="J486" s="737">
        <v>0.86</v>
      </c>
      <c r="K486" s="736">
        <v>0.86</v>
      </c>
      <c r="L486" s="868">
        <v>7.0000000000000007E-2</v>
      </c>
      <c r="M486" s="831"/>
    </row>
    <row r="487" spans="1:13" ht="25.5">
      <c r="A487" s="807" t="s">
        <v>906</v>
      </c>
      <c r="B487" s="689" t="s">
        <v>602</v>
      </c>
      <c r="C487" s="807" t="s">
        <v>1425</v>
      </c>
      <c r="D487" s="812" t="s">
        <v>1427</v>
      </c>
      <c r="E487" s="808">
        <v>2011</v>
      </c>
      <c r="F487" s="808" t="s">
        <v>300</v>
      </c>
      <c r="G487" s="809" t="s">
        <v>1376</v>
      </c>
      <c r="H487" s="810" t="s">
        <v>1367</v>
      </c>
      <c r="I487" s="811" t="s">
        <v>886</v>
      </c>
      <c r="J487" s="737">
        <v>0.67</v>
      </c>
      <c r="K487" s="736">
        <v>0.67</v>
      </c>
      <c r="L487" s="868">
        <v>0.15</v>
      </c>
      <c r="M487" s="831"/>
    </row>
    <row r="488" spans="1:13" ht="25.5">
      <c r="A488" s="807" t="s">
        <v>906</v>
      </c>
      <c r="B488" s="689" t="s">
        <v>602</v>
      </c>
      <c r="C488" s="807" t="s">
        <v>1425</v>
      </c>
      <c r="D488" s="812" t="s">
        <v>1427</v>
      </c>
      <c r="E488" s="808">
        <v>2011</v>
      </c>
      <c r="F488" s="808" t="s">
        <v>300</v>
      </c>
      <c r="G488" s="809" t="s">
        <v>1376</v>
      </c>
      <c r="H488" s="810" t="s">
        <v>1370</v>
      </c>
      <c r="I488" s="811" t="s">
        <v>886</v>
      </c>
      <c r="J488" s="737">
        <v>0.82</v>
      </c>
      <c r="K488" s="736">
        <v>0.82</v>
      </c>
      <c r="L488" s="868">
        <v>0.1</v>
      </c>
      <c r="M488" s="831"/>
    </row>
    <row r="489" spans="1:13" ht="25.5">
      <c r="A489" s="807" t="s">
        <v>906</v>
      </c>
      <c r="B489" s="689" t="s">
        <v>602</v>
      </c>
      <c r="C489" s="807" t="s">
        <v>1425</v>
      </c>
      <c r="D489" s="812" t="s">
        <v>1427</v>
      </c>
      <c r="E489" s="808">
        <v>2011</v>
      </c>
      <c r="F489" s="808" t="s">
        <v>300</v>
      </c>
      <c r="G489" s="809" t="s">
        <v>1376</v>
      </c>
      <c r="H489" s="810" t="s">
        <v>1371</v>
      </c>
      <c r="I489" s="811" t="s">
        <v>886</v>
      </c>
      <c r="J489" s="737">
        <v>0.8</v>
      </c>
      <c r="K489" s="736">
        <v>0.8</v>
      </c>
      <c r="L489" s="868">
        <v>0.15</v>
      </c>
      <c r="M489" s="831"/>
    </row>
    <row r="490" spans="1:13" ht="25.5">
      <c r="A490" s="807" t="s">
        <v>906</v>
      </c>
      <c r="B490" s="689" t="s">
        <v>602</v>
      </c>
      <c r="C490" s="807" t="s">
        <v>1425</v>
      </c>
      <c r="D490" s="812" t="s">
        <v>1427</v>
      </c>
      <c r="E490" s="808">
        <v>2011</v>
      </c>
      <c r="F490" s="808" t="s">
        <v>300</v>
      </c>
      <c r="G490" s="809" t="s">
        <v>1376</v>
      </c>
      <c r="H490" s="810" t="s">
        <v>1372</v>
      </c>
      <c r="I490" s="811" t="s">
        <v>886</v>
      </c>
      <c r="J490" s="737">
        <v>0.56000000000000005</v>
      </c>
      <c r="K490" s="736">
        <v>0.38</v>
      </c>
      <c r="L490" s="868">
        <v>0.11</v>
      </c>
      <c r="M490" s="831"/>
    </row>
    <row r="491" spans="1:13" ht="25.5">
      <c r="A491" s="807" t="s">
        <v>906</v>
      </c>
      <c r="B491" s="689" t="s">
        <v>602</v>
      </c>
      <c r="C491" s="807" t="s">
        <v>1425</v>
      </c>
      <c r="D491" s="812" t="s">
        <v>1427</v>
      </c>
      <c r="E491" s="808">
        <v>2011</v>
      </c>
      <c r="F491" s="808" t="s">
        <v>300</v>
      </c>
      <c r="G491" s="809" t="s">
        <v>1376</v>
      </c>
      <c r="H491" s="810" t="s">
        <v>1373</v>
      </c>
      <c r="I491" s="811" t="s">
        <v>886</v>
      </c>
      <c r="J491" s="737">
        <v>0.67</v>
      </c>
      <c r="K491" s="736">
        <v>0.67</v>
      </c>
      <c r="L491" s="868">
        <v>0.03</v>
      </c>
      <c r="M491" s="831"/>
    </row>
    <row r="492" spans="1:13" ht="25.5">
      <c r="A492" s="807" t="s">
        <v>906</v>
      </c>
      <c r="B492" s="689" t="s">
        <v>602</v>
      </c>
      <c r="C492" s="807" t="s">
        <v>1425</v>
      </c>
      <c r="D492" s="812" t="s">
        <v>1427</v>
      </c>
      <c r="E492" s="808">
        <v>2011</v>
      </c>
      <c r="F492" s="808" t="s">
        <v>300</v>
      </c>
      <c r="G492" s="809" t="s">
        <v>1374</v>
      </c>
      <c r="H492" s="810" t="s">
        <v>1367</v>
      </c>
      <c r="I492" s="811" t="s">
        <v>886</v>
      </c>
      <c r="J492" s="737">
        <v>0.75</v>
      </c>
      <c r="K492" s="736">
        <v>0.75</v>
      </c>
      <c r="L492" s="868">
        <v>0.59</v>
      </c>
      <c r="M492" s="831"/>
    </row>
    <row r="493" spans="1:13" ht="25.5">
      <c r="A493" s="807" t="s">
        <v>906</v>
      </c>
      <c r="B493" s="689" t="s">
        <v>602</v>
      </c>
      <c r="C493" s="807" t="s">
        <v>1425</v>
      </c>
      <c r="D493" s="812" t="s">
        <v>1427</v>
      </c>
      <c r="E493" s="808">
        <v>2011</v>
      </c>
      <c r="F493" s="808" t="s">
        <v>300</v>
      </c>
      <c r="G493" s="809" t="s">
        <v>1374</v>
      </c>
      <c r="H493" s="810" t="s">
        <v>1371</v>
      </c>
      <c r="I493" s="811" t="s">
        <v>886</v>
      </c>
      <c r="J493" s="737">
        <v>0.6</v>
      </c>
      <c r="K493" s="736">
        <v>0.6</v>
      </c>
      <c r="L493" s="868">
        <v>0</v>
      </c>
      <c r="M493" s="831"/>
    </row>
    <row r="494" spans="1:13" ht="25.5">
      <c r="A494" s="807" t="s">
        <v>906</v>
      </c>
      <c r="B494" s="689" t="s">
        <v>602</v>
      </c>
      <c r="C494" s="807" t="s">
        <v>1425</v>
      </c>
      <c r="D494" s="812" t="s">
        <v>1427</v>
      </c>
      <c r="E494" s="808">
        <v>2011</v>
      </c>
      <c r="F494" s="808" t="s">
        <v>300</v>
      </c>
      <c r="G494" s="809" t="s">
        <v>1378</v>
      </c>
      <c r="H494" s="810" t="s">
        <v>1367</v>
      </c>
      <c r="I494" s="811" t="s">
        <v>886</v>
      </c>
      <c r="J494" s="737">
        <v>0.56000000000000005</v>
      </c>
      <c r="K494" s="736">
        <v>0.56000000000000005</v>
      </c>
      <c r="L494" s="868">
        <v>0.39</v>
      </c>
      <c r="M494" s="831"/>
    </row>
    <row r="495" spans="1:13" ht="38.25">
      <c r="A495" s="807" t="s">
        <v>906</v>
      </c>
      <c r="B495" s="689" t="s">
        <v>602</v>
      </c>
      <c r="C495" s="807" t="s">
        <v>1425</v>
      </c>
      <c r="D495" s="812" t="s">
        <v>1430</v>
      </c>
      <c r="E495" s="808">
        <v>2011</v>
      </c>
      <c r="F495" s="808" t="s">
        <v>300</v>
      </c>
      <c r="G495" s="809" t="s">
        <v>1449</v>
      </c>
      <c r="H495" s="810" t="s">
        <v>1372</v>
      </c>
      <c r="I495" s="811" t="s">
        <v>886</v>
      </c>
      <c r="J495" s="737">
        <v>0.67</v>
      </c>
      <c r="K495" s="736">
        <v>0.67</v>
      </c>
      <c r="L495" s="868">
        <v>0.09</v>
      </c>
      <c r="M495" s="831"/>
    </row>
    <row r="496" spans="1:13" ht="25.5">
      <c r="A496" s="807" t="s">
        <v>906</v>
      </c>
      <c r="B496" s="689" t="s">
        <v>602</v>
      </c>
      <c r="C496" s="807" t="s">
        <v>1425</v>
      </c>
      <c r="D496" s="812" t="s">
        <v>1430</v>
      </c>
      <c r="E496" s="808">
        <v>2011</v>
      </c>
      <c r="F496" s="808" t="s">
        <v>300</v>
      </c>
      <c r="G496" s="809" t="s">
        <v>1376</v>
      </c>
      <c r="H496" s="810" t="s">
        <v>1367</v>
      </c>
      <c r="I496" s="811" t="s">
        <v>886</v>
      </c>
      <c r="J496" s="737">
        <v>0.4</v>
      </c>
      <c r="K496" s="736">
        <v>0.4</v>
      </c>
      <c r="L496" s="868">
        <v>0.34</v>
      </c>
      <c r="M496" s="831"/>
    </row>
    <row r="497" spans="1:13" ht="25.5">
      <c r="A497" s="807" t="s">
        <v>906</v>
      </c>
      <c r="B497" s="689" t="s">
        <v>602</v>
      </c>
      <c r="C497" s="807" t="s">
        <v>1425</v>
      </c>
      <c r="D497" s="812" t="s">
        <v>1430</v>
      </c>
      <c r="E497" s="808">
        <v>2011</v>
      </c>
      <c r="F497" s="808" t="s">
        <v>300</v>
      </c>
      <c r="G497" s="809" t="s">
        <v>1376</v>
      </c>
      <c r="H497" s="810" t="s">
        <v>1370</v>
      </c>
      <c r="I497" s="811" t="s">
        <v>886</v>
      </c>
      <c r="J497" s="737">
        <v>0.6</v>
      </c>
      <c r="K497" s="736">
        <v>0.6</v>
      </c>
      <c r="L497" s="868">
        <v>0.09</v>
      </c>
      <c r="M497" s="831"/>
    </row>
    <row r="498" spans="1:13" ht="25.5">
      <c r="A498" s="807" t="s">
        <v>906</v>
      </c>
      <c r="B498" s="689" t="s">
        <v>602</v>
      </c>
      <c r="C498" s="807" t="s">
        <v>1425</v>
      </c>
      <c r="D498" s="812" t="s">
        <v>1430</v>
      </c>
      <c r="E498" s="808">
        <v>2011</v>
      </c>
      <c r="F498" s="808" t="s">
        <v>300</v>
      </c>
      <c r="G498" s="809" t="s">
        <v>1376</v>
      </c>
      <c r="H498" s="810" t="s">
        <v>1371</v>
      </c>
      <c r="I498" s="811" t="s">
        <v>886</v>
      </c>
      <c r="J498" s="737">
        <v>0.56999999999999995</v>
      </c>
      <c r="K498" s="736">
        <v>0.56999999999999995</v>
      </c>
      <c r="L498" s="868">
        <v>0.03</v>
      </c>
      <c r="M498" s="831"/>
    </row>
    <row r="499" spans="1:13" ht="25.5">
      <c r="A499" s="807" t="s">
        <v>906</v>
      </c>
      <c r="B499" s="689" t="s">
        <v>602</v>
      </c>
      <c r="C499" s="807" t="s">
        <v>1425</v>
      </c>
      <c r="D499" s="812" t="s">
        <v>1430</v>
      </c>
      <c r="E499" s="808">
        <v>2011</v>
      </c>
      <c r="F499" s="808" t="s">
        <v>300</v>
      </c>
      <c r="G499" s="809" t="s">
        <v>1376</v>
      </c>
      <c r="H499" s="810" t="s">
        <v>1372</v>
      </c>
      <c r="I499" s="811" t="s">
        <v>886</v>
      </c>
      <c r="J499" s="737">
        <v>0.3</v>
      </c>
      <c r="K499" s="736">
        <v>0.17</v>
      </c>
      <c r="L499" s="868">
        <v>0.12</v>
      </c>
      <c r="M499" s="831"/>
    </row>
    <row r="500" spans="1:13" ht="25.5">
      <c r="A500" s="807" t="s">
        <v>906</v>
      </c>
      <c r="B500" s="689" t="s">
        <v>602</v>
      </c>
      <c r="C500" s="807" t="s">
        <v>1425</v>
      </c>
      <c r="D500" s="812" t="s">
        <v>1430</v>
      </c>
      <c r="E500" s="808">
        <v>2011</v>
      </c>
      <c r="F500" s="808" t="s">
        <v>300</v>
      </c>
      <c r="G500" s="809" t="s">
        <v>1376</v>
      </c>
      <c r="H500" s="810" t="s">
        <v>1373</v>
      </c>
      <c r="I500" s="811" t="s">
        <v>886</v>
      </c>
      <c r="J500" s="737">
        <v>0.4</v>
      </c>
      <c r="K500" s="736">
        <v>0.4</v>
      </c>
      <c r="L500" s="868">
        <v>0.33</v>
      </c>
      <c r="M500" s="831"/>
    </row>
    <row r="501" spans="1:13" ht="25.5">
      <c r="A501" s="807" t="s">
        <v>906</v>
      </c>
      <c r="B501" s="689" t="s">
        <v>602</v>
      </c>
      <c r="C501" s="807" t="s">
        <v>1425</v>
      </c>
      <c r="D501" s="812" t="s">
        <v>1430</v>
      </c>
      <c r="E501" s="808">
        <v>2011</v>
      </c>
      <c r="F501" s="808" t="s">
        <v>300</v>
      </c>
      <c r="G501" s="809" t="s">
        <v>1374</v>
      </c>
      <c r="H501" s="810" t="s">
        <v>1367</v>
      </c>
      <c r="I501" s="811" t="s">
        <v>886</v>
      </c>
      <c r="J501" s="737">
        <v>0.5</v>
      </c>
      <c r="K501" s="736">
        <v>0.5</v>
      </c>
      <c r="L501" s="868">
        <v>0.2</v>
      </c>
      <c r="M501" s="831"/>
    </row>
    <row r="502" spans="1:13" ht="25.5">
      <c r="A502" s="807" t="s">
        <v>906</v>
      </c>
      <c r="B502" s="689" t="s">
        <v>602</v>
      </c>
      <c r="C502" s="807" t="s">
        <v>1425</v>
      </c>
      <c r="D502" s="812" t="s">
        <v>1430</v>
      </c>
      <c r="E502" s="808">
        <v>2011</v>
      </c>
      <c r="F502" s="808" t="s">
        <v>300</v>
      </c>
      <c r="G502" s="809" t="s">
        <v>1374</v>
      </c>
      <c r="H502" s="810" t="s">
        <v>1371</v>
      </c>
      <c r="I502" s="811" t="s">
        <v>886</v>
      </c>
      <c r="J502" s="737">
        <v>0.33</v>
      </c>
      <c r="K502" s="736">
        <v>0.33</v>
      </c>
      <c r="L502" s="868">
        <v>0</v>
      </c>
      <c r="M502" s="831"/>
    </row>
    <row r="503" spans="1:13" ht="25.5">
      <c r="A503" s="807" t="s">
        <v>906</v>
      </c>
      <c r="B503" s="689" t="s">
        <v>602</v>
      </c>
      <c r="C503" s="807" t="s">
        <v>1425</v>
      </c>
      <c r="D503" s="812" t="s">
        <v>1430</v>
      </c>
      <c r="E503" s="808">
        <v>2011</v>
      </c>
      <c r="F503" s="808" t="s">
        <v>300</v>
      </c>
      <c r="G503" s="809" t="s">
        <v>1378</v>
      </c>
      <c r="H503" s="810" t="s">
        <v>1367</v>
      </c>
      <c r="I503" s="811" t="s">
        <v>886</v>
      </c>
      <c r="J503" s="737">
        <v>0.3</v>
      </c>
      <c r="K503" s="736">
        <v>0.3</v>
      </c>
      <c r="L503" s="868">
        <v>0.41</v>
      </c>
      <c r="M503" s="831"/>
    </row>
    <row r="504" spans="1:13" ht="38.25">
      <c r="A504" s="807" t="s">
        <v>906</v>
      </c>
      <c r="B504" s="689" t="s">
        <v>602</v>
      </c>
      <c r="C504" s="807" t="s">
        <v>1425</v>
      </c>
      <c r="D504" s="812" t="s">
        <v>1428</v>
      </c>
      <c r="E504" s="808">
        <v>2011</v>
      </c>
      <c r="F504" s="808" t="s">
        <v>300</v>
      </c>
      <c r="G504" s="809" t="s">
        <v>1449</v>
      </c>
      <c r="H504" s="810" t="s">
        <v>1372</v>
      </c>
      <c r="I504" s="811" t="s">
        <v>886</v>
      </c>
      <c r="J504" s="737">
        <v>0.67</v>
      </c>
      <c r="K504" s="736">
        <v>0.67</v>
      </c>
      <c r="L504" s="868">
        <v>0.13</v>
      </c>
      <c r="M504" s="831"/>
    </row>
    <row r="505" spans="1:13" ht="25.5">
      <c r="A505" s="807" t="s">
        <v>906</v>
      </c>
      <c r="B505" s="689" t="s">
        <v>602</v>
      </c>
      <c r="C505" s="807" t="s">
        <v>1425</v>
      </c>
      <c r="D505" s="812" t="s">
        <v>1428</v>
      </c>
      <c r="E505" s="808">
        <v>2011</v>
      </c>
      <c r="F505" s="808" t="s">
        <v>300</v>
      </c>
      <c r="G505" s="809" t="s">
        <v>1376</v>
      </c>
      <c r="H505" s="810" t="s">
        <v>1367</v>
      </c>
      <c r="I505" s="811" t="s">
        <v>886</v>
      </c>
      <c r="J505" s="737">
        <v>0.4</v>
      </c>
      <c r="K505" s="736">
        <v>0.4</v>
      </c>
      <c r="L505" s="868">
        <v>0.17</v>
      </c>
      <c r="M505" s="831"/>
    </row>
    <row r="506" spans="1:13" ht="25.5">
      <c r="A506" s="807" t="s">
        <v>906</v>
      </c>
      <c r="B506" s="689" t="s">
        <v>602</v>
      </c>
      <c r="C506" s="807" t="s">
        <v>1425</v>
      </c>
      <c r="D506" s="812" t="s">
        <v>1428</v>
      </c>
      <c r="E506" s="808">
        <v>2011</v>
      </c>
      <c r="F506" s="808" t="s">
        <v>300</v>
      </c>
      <c r="G506" s="809" t="s">
        <v>1376</v>
      </c>
      <c r="H506" s="810" t="s">
        <v>1370</v>
      </c>
      <c r="I506" s="811" t="s">
        <v>886</v>
      </c>
      <c r="J506" s="737">
        <v>0.6</v>
      </c>
      <c r="K506" s="736">
        <v>0.6</v>
      </c>
      <c r="L506" s="868">
        <v>0.17</v>
      </c>
      <c r="M506" s="831"/>
    </row>
    <row r="507" spans="1:13" ht="25.5">
      <c r="A507" s="807" t="s">
        <v>906</v>
      </c>
      <c r="B507" s="689" t="s">
        <v>602</v>
      </c>
      <c r="C507" s="807" t="s">
        <v>1425</v>
      </c>
      <c r="D507" s="812" t="s">
        <v>1428</v>
      </c>
      <c r="E507" s="808">
        <v>2011</v>
      </c>
      <c r="F507" s="808" t="s">
        <v>300</v>
      </c>
      <c r="G507" s="809" t="s">
        <v>1376</v>
      </c>
      <c r="H507" s="810" t="s">
        <v>1371</v>
      </c>
      <c r="I507" s="811" t="s">
        <v>886</v>
      </c>
      <c r="J507" s="737">
        <v>0.56999999999999995</v>
      </c>
      <c r="K507" s="736">
        <v>0.56999999999999995</v>
      </c>
      <c r="L507" s="868">
        <v>0.15</v>
      </c>
      <c r="M507" s="831"/>
    </row>
    <row r="508" spans="1:13" ht="25.5">
      <c r="A508" s="807" t="s">
        <v>906</v>
      </c>
      <c r="B508" s="689" t="s">
        <v>602</v>
      </c>
      <c r="C508" s="807" t="s">
        <v>1425</v>
      </c>
      <c r="D508" s="812" t="s">
        <v>1428</v>
      </c>
      <c r="E508" s="808">
        <v>2011</v>
      </c>
      <c r="F508" s="808" t="s">
        <v>300</v>
      </c>
      <c r="G508" s="809" t="s">
        <v>1376</v>
      </c>
      <c r="H508" s="810" t="s">
        <v>1372</v>
      </c>
      <c r="I508" s="811" t="s">
        <v>886</v>
      </c>
      <c r="J508" s="737">
        <v>0.3</v>
      </c>
      <c r="K508" s="736">
        <v>0.17</v>
      </c>
      <c r="L508" s="868">
        <v>0.32</v>
      </c>
      <c r="M508" s="831"/>
    </row>
    <row r="509" spans="1:13" ht="25.5">
      <c r="A509" s="807" t="s">
        <v>906</v>
      </c>
      <c r="B509" s="689" t="s">
        <v>602</v>
      </c>
      <c r="C509" s="807" t="s">
        <v>1425</v>
      </c>
      <c r="D509" s="812" t="s">
        <v>1428</v>
      </c>
      <c r="E509" s="808">
        <v>2011</v>
      </c>
      <c r="F509" s="808" t="s">
        <v>300</v>
      </c>
      <c r="G509" s="809" t="s">
        <v>1376</v>
      </c>
      <c r="H509" s="810" t="s">
        <v>1373</v>
      </c>
      <c r="I509" s="811" t="s">
        <v>886</v>
      </c>
      <c r="J509" s="737">
        <v>0.4</v>
      </c>
      <c r="K509" s="736">
        <v>0.4</v>
      </c>
      <c r="L509" s="868">
        <v>0</v>
      </c>
      <c r="M509" s="831"/>
    </row>
    <row r="510" spans="1:13" ht="25.5">
      <c r="A510" s="807" t="s">
        <v>906</v>
      </c>
      <c r="B510" s="689" t="s">
        <v>602</v>
      </c>
      <c r="C510" s="807" t="s">
        <v>1425</v>
      </c>
      <c r="D510" s="812" t="s">
        <v>1428</v>
      </c>
      <c r="E510" s="808">
        <v>2011</v>
      </c>
      <c r="F510" s="808" t="s">
        <v>300</v>
      </c>
      <c r="G510" s="809" t="s">
        <v>1374</v>
      </c>
      <c r="H510" s="810" t="s">
        <v>1367</v>
      </c>
      <c r="I510" s="811" t="s">
        <v>886</v>
      </c>
      <c r="J510" s="737">
        <v>0.5</v>
      </c>
      <c r="K510" s="736">
        <v>0.5</v>
      </c>
      <c r="L510" s="868">
        <v>0.1</v>
      </c>
      <c r="M510" s="831"/>
    </row>
    <row r="511" spans="1:13" ht="25.5">
      <c r="A511" s="807" t="s">
        <v>906</v>
      </c>
      <c r="B511" s="689" t="s">
        <v>602</v>
      </c>
      <c r="C511" s="807" t="s">
        <v>1425</v>
      </c>
      <c r="D511" s="812" t="s">
        <v>1428</v>
      </c>
      <c r="E511" s="808">
        <v>2011</v>
      </c>
      <c r="F511" s="808" t="s">
        <v>300</v>
      </c>
      <c r="G511" s="809" t="s">
        <v>1374</v>
      </c>
      <c r="H511" s="810" t="s">
        <v>1371</v>
      </c>
      <c r="I511" s="811" t="s">
        <v>886</v>
      </c>
      <c r="J511" s="737">
        <v>0.33</v>
      </c>
      <c r="K511" s="736">
        <v>0.33</v>
      </c>
      <c r="L511" s="868">
        <v>0</v>
      </c>
      <c r="M511" s="831"/>
    </row>
    <row r="512" spans="1:13" ht="25.5">
      <c r="A512" s="807" t="s">
        <v>906</v>
      </c>
      <c r="B512" s="689" t="s">
        <v>602</v>
      </c>
      <c r="C512" s="807" t="s">
        <v>1425</v>
      </c>
      <c r="D512" s="812" t="s">
        <v>1428</v>
      </c>
      <c r="E512" s="808">
        <v>2011</v>
      </c>
      <c r="F512" s="808" t="s">
        <v>300</v>
      </c>
      <c r="G512" s="809" t="s">
        <v>1378</v>
      </c>
      <c r="H512" s="810" t="s">
        <v>1367</v>
      </c>
      <c r="I512" s="811" t="s">
        <v>886</v>
      </c>
      <c r="J512" s="737">
        <v>0.3</v>
      </c>
      <c r="K512" s="736">
        <v>0.3</v>
      </c>
      <c r="L512" s="868">
        <v>0.13</v>
      </c>
      <c r="M512" s="831"/>
    </row>
    <row r="513" spans="1:13" ht="38.25">
      <c r="A513" s="807" t="s">
        <v>906</v>
      </c>
      <c r="B513" s="689" t="s">
        <v>602</v>
      </c>
      <c r="C513" s="807" t="s">
        <v>1425</v>
      </c>
      <c r="D513" s="812" t="s">
        <v>1426</v>
      </c>
      <c r="E513" s="808">
        <v>2011</v>
      </c>
      <c r="F513" s="808" t="s">
        <v>300</v>
      </c>
      <c r="G513" s="809" t="s">
        <v>1449</v>
      </c>
      <c r="H513" s="810" t="s">
        <v>1372</v>
      </c>
      <c r="I513" s="811" t="s">
        <v>886</v>
      </c>
      <c r="J513" s="737">
        <v>0.67</v>
      </c>
      <c r="K513" s="736">
        <v>0.67</v>
      </c>
      <c r="L513" s="868">
        <v>0</v>
      </c>
      <c r="M513" s="831"/>
    </row>
    <row r="514" spans="1:13" ht="25.5">
      <c r="A514" s="807" t="s">
        <v>906</v>
      </c>
      <c r="B514" s="689" t="s">
        <v>602</v>
      </c>
      <c r="C514" s="807" t="s">
        <v>1425</v>
      </c>
      <c r="D514" s="812" t="s">
        <v>1426</v>
      </c>
      <c r="E514" s="808">
        <v>2011</v>
      </c>
      <c r="F514" s="808" t="s">
        <v>300</v>
      </c>
      <c r="G514" s="809" t="s">
        <v>1376</v>
      </c>
      <c r="H514" s="810" t="s">
        <v>1367</v>
      </c>
      <c r="I514" s="811" t="s">
        <v>886</v>
      </c>
      <c r="J514" s="737">
        <v>0.31</v>
      </c>
      <c r="K514" s="736">
        <v>0.31</v>
      </c>
      <c r="L514" s="868">
        <v>0.2</v>
      </c>
      <c r="M514" s="831"/>
    </row>
    <row r="515" spans="1:13" ht="25.5">
      <c r="A515" s="807" t="s">
        <v>906</v>
      </c>
      <c r="B515" s="689" t="s">
        <v>602</v>
      </c>
      <c r="C515" s="807" t="s">
        <v>1425</v>
      </c>
      <c r="D515" s="812" t="s">
        <v>1426</v>
      </c>
      <c r="E515" s="808">
        <v>2011</v>
      </c>
      <c r="F515" s="808" t="s">
        <v>300</v>
      </c>
      <c r="G515" s="809" t="s">
        <v>1376</v>
      </c>
      <c r="H515" s="810" t="s">
        <v>1370</v>
      </c>
      <c r="I515" s="811" t="s">
        <v>886</v>
      </c>
      <c r="J515" s="737">
        <v>0.55000000000000004</v>
      </c>
      <c r="K515" s="736">
        <v>0.55000000000000004</v>
      </c>
      <c r="L515" s="868">
        <v>0</v>
      </c>
      <c r="M515" s="831"/>
    </row>
    <row r="516" spans="1:13" ht="25.5">
      <c r="A516" s="807" t="s">
        <v>906</v>
      </c>
      <c r="B516" s="689" t="s">
        <v>602</v>
      </c>
      <c r="C516" s="807" t="s">
        <v>1425</v>
      </c>
      <c r="D516" s="812" t="s">
        <v>1426</v>
      </c>
      <c r="E516" s="808">
        <v>2011</v>
      </c>
      <c r="F516" s="808" t="s">
        <v>300</v>
      </c>
      <c r="G516" s="809" t="s">
        <v>1376</v>
      </c>
      <c r="H516" s="810" t="s">
        <v>1371</v>
      </c>
      <c r="I516" s="811" t="s">
        <v>886</v>
      </c>
      <c r="J516" s="737">
        <v>0.28999999999999998</v>
      </c>
      <c r="K516" s="736">
        <v>0.28999999999999998</v>
      </c>
      <c r="L516" s="868">
        <v>0</v>
      </c>
      <c r="M516" s="831"/>
    </row>
    <row r="517" spans="1:13" ht="25.5">
      <c r="A517" s="807" t="s">
        <v>906</v>
      </c>
      <c r="B517" s="689" t="s">
        <v>602</v>
      </c>
      <c r="C517" s="807" t="s">
        <v>1425</v>
      </c>
      <c r="D517" s="812" t="s">
        <v>1426</v>
      </c>
      <c r="E517" s="808">
        <v>2011</v>
      </c>
      <c r="F517" s="808" t="s">
        <v>300</v>
      </c>
      <c r="G517" s="809" t="s">
        <v>1376</v>
      </c>
      <c r="H517" s="810" t="s">
        <v>1372</v>
      </c>
      <c r="I517" s="811" t="s">
        <v>886</v>
      </c>
      <c r="J517" s="737">
        <v>0.2</v>
      </c>
      <c r="K517" s="736">
        <v>0.11</v>
      </c>
      <c r="L517" s="868">
        <v>0</v>
      </c>
      <c r="M517" s="831"/>
    </row>
    <row r="518" spans="1:13" ht="25.5">
      <c r="A518" s="807" t="s">
        <v>906</v>
      </c>
      <c r="B518" s="689" t="s">
        <v>602</v>
      </c>
      <c r="C518" s="807" t="s">
        <v>1425</v>
      </c>
      <c r="D518" s="812" t="s">
        <v>1426</v>
      </c>
      <c r="E518" s="808">
        <v>2011</v>
      </c>
      <c r="F518" s="808" t="s">
        <v>300</v>
      </c>
      <c r="G518" s="809" t="s">
        <v>1376</v>
      </c>
      <c r="H518" s="810" t="s">
        <v>1373</v>
      </c>
      <c r="I518" s="811" t="s">
        <v>886</v>
      </c>
      <c r="J518" s="737">
        <v>0.4</v>
      </c>
      <c r="K518" s="736">
        <v>0.4</v>
      </c>
      <c r="L518" s="868">
        <v>0</v>
      </c>
      <c r="M518" s="831"/>
    </row>
    <row r="519" spans="1:13" ht="25.5">
      <c r="A519" s="807" t="s">
        <v>906</v>
      </c>
      <c r="B519" s="689" t="s">
        <v>602</v>
      </c>
      <c r="C519" s="807" t="s">
        <v>1425</v>
      </c>
      <c r="D519" s="812" t="s">
        <v>1426</v>
      </c>
      <c r="E519" s="808">
        <v>2011</v>
      </c>
      <c r="F519" s="808" t="s">
        <v>300</v>
      </c>
      <c r="G519" s="809" t="s">
        <v>1374</v>
      </c>
      <c r="H519" s="810" t="s">
        <v>1367</v>
      </c>
      <c r="I519" s="811" t="s">
        <v>886</v>
      </c>
      <c r="J519" s="737">
        <v>0.5</v>
      </c>
      <c r="K519" s="736">
        <v>0.5</v>
      </c>
      <c r="L519" s="868">
        <v>0</v>
      </c>
      <c r="M519" s="831"/>
    </row>
    <row r="520" spans="1:13" ht="25.5">
      <c r="A520" s="807" t="s">
        <v>906</v>
      </c>
      <c r="B520" s="689" t="s">
        <v>602</v>
      </c>
      <c r="C520" s="807" t="s">
        <v>1425</v>
      </c>
      <c r="D520" s="812" t="s">
        <v>1426</v>
      </c>
      <c r="E520" s="808">
        <v>2011</v>
      </c>
      <c r="F520" s="808" t="s">
        <v>300</v>
      </c>
      <c r="G520" s="809" t="s">
        <v>1374</v>
      </c>
      <c r="H520" s="810" t="s">
        <v>1371</v>
      </c>
      <c r="I520" s="811" t="s">
        <v>886</v>
      </c>
      <c r="J520" s="737">
        <v>0.33</v>
      </c>
      <c r="K520" s="736">
        <v>0.33</v>
      </c>
      <c r="L520" s="868">
        <v>0</v>
      </c>
      <c r="M520" s="831"/>
    </row>
    <row r="521" spans="1:13" ht="25.5">
      <c r="A521" s="807" t="s">
        <v>906</v>
      </c>
      <c r="B521" s="689" t="s">
        <v>602</v>
      </c>
      <c r="C521" s="807" t="s">
        <v>1425</v>
      </c>
      <c r="D521" s="812" t="s">
        <v>1426</v>
      </c>
      <c r="E521" s="808">
        <v>2011</v>
      </c>
      <c r="F521" s="808" t="s">
        <v>300</v>
      </c>
      <c r="G521" s="809" t="s">
        <v>1378</v>
      </c>
      <c r="H521" s="810" t="s">
        <v>1367</v>
      </c>
      <c r="I521" s="811" t="s">
        <v>886</v>
      </c>
      <c r="J521" s="737">
        <v>0.3</v>
      </c>
      <c r="K521" s="736">
        <v>0.3</v>
      </c>
      <c r="L521" s="868">
        <v>0.79</v>
      </c>
      <c r="M521" s="831"/>
    </row>
    <row r="522" spans="1:13" ht="38.25">
      <c r="A522" s="807" t="s">
        <v>906</v>
      </c>
      <c r="B522" s="689" t="s">
        <v>602</v>
      </c>
      <c r="C522" s="807" t="s">
        <v>1425</v>
      </c>
      <c r="D522" s="812" t="s">
        <v>1429</v>
      </c>
      <c r="E522" s="808">
        <v>2011</v>
      </c>
      <c r="F522" s="808" t="s">
        <v>300</v>
      </c>
      <c r="G522" s="809" t="s">
        <v>1449</v>
      </c>
      <c r="H522" s="810" t="s">
        <v>1372</v>
      </c>
      <c r="I522" s="811" t="s">
        <v>886</v>
      </c>
      <c r="J522" s="737">
        <v>0.67</v>
      </c>
      <c r="K522" s="736">
        <v>0.67</v>
      </c>
      <c r="L522" s="868">
        <v>0.13</v>
      </c>
      <c r="M522" s="831"/>
    </row>
    <row r="523" spans="1:13" ht="25.5">
      <c r="A523" s="807" t="s">
        <v>906</v>
      </c>
      <c r="B523" s="689" t="s">
        <v>602</v>
      </c>
      <c r="C523" s="807" t="s">
        <v>1425</v>
      </c>
      <c r="D523" s="812" t="s">
        <v>1429</v>
      </c>
      <c r="E523" s="808">
        <v>2011</v>
      </c>
      <c r="F523" s="808" t="s">
        <v>300</v>
      </c>
      <c r="G523" s="809" t="s">
        <v>1376</v>
      </c>
      <c r="H523" s="810" t="s">
        <v>1367</v>
      </c>
      <c r="I523" s="811" t="s">
        <v>886</v>
      </c>
      <c r="J523" s="737">
        <v>0.4</v>
      </c>
      <c r="K523" s="736">
        <v>0.4</v>
      </c>
      <c r="L523" s="868">
        <v>0.04</v>
      </c>
      <c r="M523" s="831"/>
    </row>
    <row r="524" spans="1:13" ht="25.5">
      <c r="A524" s="807" t="s">
        <v>906</v>
      </c>
      <c r="B524" s="689" t="s">
        <v>602</v>
      </c>
      <c r="C524" s="807" t="s">
        <v>1425</v>
      </c>
      <c r="D524" s="812" t="s">
        <v>1429</v>
      </c>
      <c r="E524" s="808">
        <v>2011</v>
      </c>
      <c r="F524" s="808" t="s">
        <v>300</v>
      </c>
      <c r="G524" s="809" t="s">
        <v>1376</v>
      </c>
      <c r="H524" s="810" t="s">
        <v>1370</v>
      </c>
      <c r="I524" s="811" t="s">
        <v>886</v>
      </c>
      <c r="J524" s="737">
        <v>0.6</v>
      </c>
      <c r="K524" s="736">
        <v>0.6</v>
      </c>
      <c r="L524" s="868">
        <v>0.06</v>
      </c>
      <c r="M524" s="831"/>
    </row>
    <row r="525" spans="1:13" ht="25.5">
      <c r="A525" s="807" t="s">
        <v>906</v>
      </c>
      <c r="B525" s="689" t="s">
        <v>602</v>
      </c>
      <c r="C525" s="807" t="s">
        <v>1425</v>
      </c>
      <c r="D525" s="812" t="s">
        <v>1429</v>
      </c>
      <c r="E525" s="808">
        <v>2011</v>
      </c>
      <c r="F525" s="808" t="s">
        <v>300</v>
      </c>
      <c r="G525" s="809" t="s">
        <v>1376</v>
      </c>
      <c r="H525" s="810" t="s">
        <v>1371</v>
      </c>
      <c r="I525" s="811" t="s">
        <v>886</v>
      </c>
      <c r="J525" s="737">
        <v>0.56999999999999995</v>
      </c>
      <c r="K525" s="736">
        <v>0.56999999999999995</v>
      </c>
      <c r="L525" s="868">
        <v>0.22</v>
      </c>
      <c r="M525" s="831"/>
    </row>
    <row r="526" spans="1:13" ht="25.5">
      <c r="A526" s="807" t="s">
        <v>906</v>
      </c>
      <c r="B526" s="689" t="s">
        <v>602</v>
      </c>
      <c r="C526" s="807" t="s">
        <v>1425</v>
      </c>
      <c r="D526" s="812" t="s">
        <v>1429</v>
      </c>
      <c r="E526" s="808">
        <v>2011</v>
      </c>
      <c r="F526" s="808" t="s">
        <v>300</v>
      </c>
      <c r="G526" s="809" t="s">
        <v>1376</v>
      </c>
      <c r="H526" s="810" t="s">
        <v>1372</v>
      </c>
      <c r="I526" s="811" t="s">
        <v>886</v>
      </c>
      <c r="J526" s="737">
        <v>0.3</v>
      </c>
      <c r="K526" s="736">
        <v>0.17</v>
      </c>
      <c r="L526" s="868">
        <v>0</v>
      </c>
      <c r="M526" s="831"/>
    </row>
    <row r="527" spans="1:13" ht="25.5">
      <c r="A527" s="807" t="s">
        <v>906</v>
      </c>
      <c r="B527" s="689" t="s">
        <v>602</v>
      </c>
      <c r="C527" s="807" t="s">
        <v>1425</v>
      </c>
      <c r="D527" s="812" t="s">
        <v>1429</v>
      </c>
      <c r="E527" s="808">
        <v>2011</v>
      </c>
      <c r="F527" s="808" t="s">
        <v>300</v>
      </c>
      <c r="G527" s="809" t="s">
        <v>1376</v>
      </c>
      <c r="H527" s="810" t="s">
        <v>1373</v>
      </c>
      <c r="I527" s="811" t="s">
        <v>886</v>
      </c>
      <c r="J527" s="737">
        <v>0.4</v>
      </c>
      <c r="K527" s="736">
        <v>0.4</v>
      </c>
      <c r="L527" s="868">
        <v>0</v>
      </c>
      <c r="M527" s="831"/>
    </row>
    <row r="528" spans="1:13" ht="25.5">
      <c r="A528" s="807" t="s">
        <v>906</v>
      </c>
      <c r="B528" s="689" t="s">
        <v>602</v>
      </c>
      <c r="C528" s="807" t="s">
        <v>1425</v>
      </c>
      <c r="D528" s="812" t="s">
        <v>1429</v>
      </c>
      <c r="E528" s="808">
        <v>2011</v>
      </c>
      <c r="F528" s="808" t="s">
        <v>300</v>
      </c>
      <c r="G528" s="809" t="s">
        <v>1374</v>
      </c>
      <c r="H528" s="810" t="s">
        <v>1367</v>
      </c>
      <c r="I528" s="811" t="s">
        <v>886</v>
      </c>
      <c r="J528" s="737">
        <v>0.5</v>
      </c>
      <c r="K528" s="736">
        <v>0.5</v>
      </c>
      <c r="L528" s="868">
        <v>0</v>
      </c>
      <c r="M528" s="831"/>
    </row>
    <row r="529" spans="1:13" ht="25.5">
      <c r="A529" s="807" t="s">
        <v>906</v>
      </c>
      <c r="B529" s="689" t="s">
        <v>602</v>
      </c>
      <c r="C529" s="807" t="s">
        <v>1425</v>
      </c>
      <c r="D529" s="812" t="s">
        <v>1429</v>
      </c>
      <c r="E529" s="808">
        <v>2011</v>
      </c>
      <c r="F529" s="808" t="s">
        <v>300</v>
      </c>
      <c r="G529" s="809" t="s">
        <v>1374</v>
      </c>
      <c r="H529" s="810" t="s">
        <v>1371</v>
      </c>
      <c r="I529" s="811" t="s">
        <v>886</v>
      </c>
      <c r="J529" s="737">
        <v>0.33</v>
      </c>
      <c r="K529" s="736">
        <v>0.33</v>
      </c>
      <c r="L529" s="868">
        <v>0</v>
      </c>
      <c r="M529" s="831"/>
    </row>
    <row r="530" spans="1:13" ht="25.5">
      <c r="A530" s="807" t="s">
        <v>906</v>
      </c>
      <c r="B530" s="689" t="s">
        <v>602</v>
      </c>
      <c r="C530" s="807" t="s">
        <v>1425</v>
      </c>
      <c r="D530" s="812" t="s">
        <v>1429</v>
      </c>
      <c r="E530" s="808">
        <v>2011</v>
      </c>
      <c r="F530" s="808" t="s">
        <v>300</v>
      </c>
      <c r="G530" s="809" t="s">
        <v>1378</v>
      </c>
      <c r="H530" s="810" t="s">
        <v>1367</v>
      </c>
      <c r="I530" s="811" t="s">
        <v>886</v>
      </c>
      <c r="J530" s="737">
        <v>0.3</v>
      </c>
      <c r="K530" s="736">
        <v>0.3</v>
      </c>
      <c r="L530" s="868">
        <v>0.3</v>
      </c>
      <c r="M530" s="831"/>
    </row>
    <row r="531" spans="1:13" ht="38.25">
      <c r="A531" s="807" t="s">
        <v>906</v>
      </c>
      <c r="B531" s="689" t="s">
        <v>602</v>
      </c>
      <c r="C531" s="807" t="s">
        <v>1425</v>
      </c>
      <c r="D531" s="812" t="s">
        <v>1455</v>
      </c>
      <c r="E531" s="808">
        <v>2011</v>
      </c>
      <c r="F531" s="808" t="s">
        <v>300</v>
      </c>
      <c r="G531" s="809" t="s">
        <v>1449</v>
      </c>
      <c r="H531" s="810" t="s">
        <v>1372</v>
      </c>
      <c r="I531" s="811" t="s">
        <v>886</v>
      </c>
      <c r="J531" s="737">
        <v>0.67</v>
      </c>
      <c r="K531" s="736">
        <v>0.67</v>
      </c>
      <c r="L531" s="868">
        <v>0.13</v>
      </c>
      <c r="M531" s="831"/>
    </row>
    <row r="532" spans="1:13" ht="25.5">
      <c r="A532" s="807" t="s">
        <v>906</v>
      </c>
      <c r="B532" s="689" t="s">
        <v>602</v>
      </c>
      <c r="C532" s="807" t="s">
        <v>1425</v>
      </c>
      <c r="D532" s="812" t="s">
        <v>1455</v>
      </c>
      <c r="E532" s="808">
        <v>2011</v>
      </c>
      <c r="F532" s="808" t="s">
        <v>300</v>
      </c>
      <c r="G532" s="809" t="s">
        <v>1376</v>
      </c>
      <c r="H532" s="810" t="s">
        <v>1367</v>
      </c>
      <c r="I532" s="811" t="s">
        <v>886</v>
      </c>
      <c r="J532" s="737">
        <v>0.31</v>
      </c>
      <c r="K532" s="736">
        <v>0.31</v>
      </c>
      <c r="L532" s="868">
        <v>0.67</v>
      </c>
      <c r="M532" s="831"/>
    </row>
    <row r="533" spans="1:13" ht="25.5">
      <c r="A533" s="807" t="s">
        <v>906</v>
      </c>
      <c r="B533" s="689" t="s">
        <v>602</v>
      </c>
      <c r="C533" s="807" t="s">
        <v>1425</v>
      </c>
      <c r="D533" s="812" t="s">
        <v>1455</v>
      </c>
      <c r="E533" s="808">
        <v>2011</v>
      </c>
      <c r="F533" s="808" t="s">
        <v>300</v>
      </c>
      <c r="G533" s="809" t="s">
        <v>1376</v>
      </c>
      <c r="H533" s="810" t="s">
        <v>1370</v>
      </c>
      <c r="I533" s="811" t="s">
        <v>886</v>
      </c>
      <c r="J533" s="737">
        <v>0.55000000000000004</v>
      </c>
      <c r="K533" s="736">
        <v>0.55000000000000004</v>
      </c>
      <c r="L533" s="868">
        <v>7.0000000000000007E-2</v>
      </c>
      <c r="M533" s="831"/>
    </row>
    <row r="534" spans="1:13" ht="25.5">
      <c r="A534" s="807" t="s">
        <v>906</v>
      </c>
      <c r="B534" s="689" t="s">
        <v>602</v>
      </c>
      <c r="C534" s="807" t="s">
        <v>1425</v>
      </c>
      <c r="D534" s="812" t="s">
        <v>1455</v>
      </c>
      <c r="E534" s="808">
        <v>2011</v>
      </c>
      <c r="F534" s="808" t="s">
        <v>300</v>
      </c>
      <c r="G534" s="809" t="s">
        <v>1376</v>
      </c>
      <c r="H534" s="810" t="s">
        <v>1371</v>
      </c>
      <c r="I534" s="811" t="s">
        <v>886</v>
      </c>
      <c r="J534" s="737">
        <v>0.28999999999999998</v>
      </c>
      <c r="K534" s="736">
        <v>0.28999999999999998</v>
      </c>
      <c r="L534" s="868">
        <v>0.23</v>
      </c>
      <c r="M534" s="831"/>
    </row>
    <row r="535" spans="1:13" ht="25.5">
      <c r="A535" s="807" t="s">
        <v>906</v>
      </c>
      <c r="B535" s="689" t="s">
        <v>602</v>
      </c>
      <c r="C535" s="807" t="s">
        <v>1425</v>
      </c>
      <c r="D535" s="812" t="s">
        <v>1455</v>
      </c>
      <c r="E535" s="808">
        <v>2011</v>
      </c>
      <c r="F535" s="808" t="s">
        <v>300</v>
      </c>
      <c r="G535" s="809" t="s">
        <v>1376</v>
      </c>
      <c r="H535" s="810" t="s">
        <v>1372</v>
      </c>
      <c r="I535" s="811" t="s">
        <v>886</v>
      </c>
      <c r="J535" s="737">
        <v>0.2</v>
      </c>
      <c r="K535" s="736">
        <v>0.11</v>
      </c>
      <c r="L535" s="868">
        <v>0.55000000000000004</v>
      </c>
      <c r="M535" s="831"/>
    </row>
    <row r="536" spans="1:13" ht="25.5">
      <c r="A536" s="807" t="s">
        <v>906</v>
      </c>
      <c r="B536" s="689" t="s">
        <v>602</v>
      </c>
      <c r="C536" s="807" t="s">
        <v>1425</v>
      </c>
      <c r="D536" s="812" t="s">
        <v>1455</v>
      </c>
      <c r="E536" s="808">
        <v>2011</v>
      </c>
      <c r="F536" s="808" t="s">
        <v>300</v>
      </c>
      <c r="G536" s="809" t="s">
        <v>1376</v>
      </c>
      <c r="H536" s="810" t="s">
        <v>1373</v>
      </c>
      <c r="I536" s="811" t="s">
        <v>886</v>
      </c>
      <c r="J536" s="737">
        <v>0.4</v>
      </c>
      <c r="K536" s="736">
        <v>0.4</v>
      </c>
      <c r="L536" s="868">
        <v>0.03</v>
      </c>
      <c r="M536" s="831"/>
    </row>
    <row r="537" spans="1:13" ht="25.5">
      <c r="A537" s="807" t="s">
        <v>906</v>
      </c>
      <c r="B537" s="689" t="s">
        <v>602</v>
      </c>
      <c r="C537" s="807" t="s">
        <v>1425</v>
      </c>
      <c r="D537" s="812" t="s">
        <v>1455</v>
      </c>
      <c r="E537" s="808">
        <v>2011</v>
      </c>
      <c r="F537" s="808" t="s">
        <v>300</v>
      </c>
      <c r="G537" s="809" t="s">
        <v>1374</v>
      </c>
      <c r="H537" s="810" t="s">
        <v>1367</v>
      </c>
      <c r="I537" s="811" t="s">
        <v>886</v>
      </c>
      <c r="J537" s="737">
        <v>0.5</v>
      </c>
      <c r="K537" s="736">
        <v>0.5</v>
      </c>
      <c r="L537" s="868">
        <v>0.05</v>
      </c>
      <c r="M537" s="831"/>
    </row>
    <row r="538" spans="1:13" ht="25.5">
      <c r="A538" s="807" t="s">
        <v>906</v>
      </c>
      <c r="B538" s="689" t="s">
        <v>602</v>
      </c>
      <c r="C538" s="807" t="s">
        <v>1425</v>
      </c>
      <c r="D538" s="812" t="s">
        <v>1455</v>
      </c>
      <c r="E538" s="808">
        <v>2011</v>
      </c>
      <c r="F538" s="808" t="s">
        <v>300</v>
      </c>
      <c r="G538" s="809" t="s">
        <v>1374</v>
      </c>
      <c r="H538" s="810" t="s">
        <v>1371</v>
      </c>
      <c r="I538" s="811" t="s">
        <v>886</v>
      </c>
      <c r="J538" s="737">
        <v>0.33</v>
      </c>
      <c r="K538" s="736">
        <v>0.33</v>
      </c>
      <c r="L538" s="868">
        <v>0</v>
      </c>
      <c r="M538" s="831"/>
    </row>
    <row r="539" spans="1:13" ht="25.5">
      <c r="A539" s="807" t="s">
        <v>906</v>
      </c>
      <c r="B539" s="689" t="s">
        <v>602</v>
      </c>
      <c r="C539" s="807" t="s">
        <v>1425</v>
      </c>
      <c r="D539" s="812" t="s">
        <v>1455</v>
      </c>
      <c r="E539" s="808">
        <v>2011</v>
      </c>
      <c r="F539" s="808" t="s">
        <v>300</v>
      </c>
      <c r="G539" s="809" t="s">
        <v>1378</v>
      </c>
      <c r="H539" s="810" t="s">
        <v>1367</v>
      </c>
      <c r="I539" s="811" t="s">
        <v>886</v>
      </c>
      <c r="J539" s="737">
        <v>0.3</v>
      </c>
      <c r="K539" s="736">
        <v>0.3</v>
      </c>
      <c r="L539" s="868">
        <v>0.4</v>
      </c>
      <c r="M539" s="831"/>
    </row>
    <row r="540" spans="1:13" ht="38.25">
      <c r="A540" s="807" t="s">
        <v>906</v>
      </c>
      <c r="B540" s="689" t="s">
        <v>602</v>
      </c>
      <c r="C540" s="807" t="s">
        <v>1402</v>
      </c>
      <c r="D540" s="812" t="s">
        <v>1414</v>
      </c>
      <c r="E540" s="808">
        <v>2011</v>
      </c>
      <c r="F540" s="808" t="s">
        <v>1456</v>
      </c>
      <c r="G540" s="809" t="s">
        <v>1449</v>
      </c>
      <c r="H540" s="810" t="s">
        <v>1372</v>
      </c>
      <c r="I540" s="811" t="s">
        <v>1369</v>
      </c>
      <c r="J540" s="737">
        <v>1</v>
      </c>
      <c r="K540" s="736">
        <v>1</v>
      </c>
      <c r="L540" s="868">
        <v>0</v>
      </c>
      <c r="M540" s="831"/>
    </row>
    <row r="541" spans="1:13" ht="25.5">
      <c r="A541" s="807" t="s">
        <v>906</v>
      </c>
      <c r="B541" s="689" t="s">
        <v>602</v>
      </c>
      <c r="C541" s="807" t="s">
        <v>1402</v>
      </c>
      <c r="D541" s="812" t="s">
        <v>1414</v>
      </c>
      <c r="E541" s="808">
        <v>2011</v>
      </c>
      <c r="F541" s="808" t="s">
        <v>1456</v>
      </c>
      <c r="G541" s="809" t="s">
        <v>1376</v>
      </c>
      <c r="H541" s="810" t="s">
        <v>1367</v>
      </c>
      <c r="I541" s="811" t="s">
        <v>1369</v>
      </c>
      <c r="J541" s="737">
        <v>1</v>
      </c>
      <c r="K541" s="736">
        <v>1</v>
      </c>
      <c r="L541" s="868">
        <v>0</v>
      </c>
      <c r="M541" s="831"/>
    </row>
    <row r="542" spans="1:13" ht="25.5">
      <c r="A542" s="807" t="s">
        <v>906</v>
      </c>
      <c r="B542" s="689" t="s">
        <v>602</v>
      </c>
      <c r="C542" s="807" t="s">
        <v>1402</v>
      </c>
      <c r="D542" s="812" t="s">
        <v>1414</v>
      </c>
      <c r="E542" s="808">
        <v>2011</v>
      </c>
      <c r="F542" s="808" t="s">
        <v>1456</v>
      </c>
      <c r="G542" s="809" t="s">
        <v>1376</v>
      </c>
      <c r="H542" s="810" t="s">
        <v>1370</v>
      </c>
      <c r="I542" s="811" t="s">
        <v>1369</v>
      </c>
      <c r="J542" s="737">
        <v>1</v>
      </c>
      <c r="K542" s="736">
        <v>1</v>
      </c>
      <c r="L542" s="868">
        <v>0</v>
      </c>
      <c r="M542" s="831"/>
    </row>
    <row r="543" spans="1:13" ht="25.5">
      <c r="A543" s="807" t="s">
        <v>906</v>
      </c>
      <c r="B543" s="689" t="s">
        <v>602</v>
      </c>
      <c r="C543" s="807" t="s">
        <v>1402</v>
      </c>
      <c r="D543" s="812" t="s">
        <v>1414</v>
      </c>
      <c r="E543" s="808">
        <v>2011</v>
      </c>
      <c r="F543" s="808" t="s">
        <v>1456</v>
      </c>
      <c r="G543" s="809" t="s">
        <v>1376</v>
      </c>
      <c r="H543" s="810" t="s">
        <v>1371</v>
      </c>
      <c r="I543" s="811" t="s">
        <v>1369</v>
      </c>
      <c r="J543" s="737">
        <v>1</v>
      </c>
      <c r="K543" s="736">
        <v>1</v>
      </c>
      <c r="L543" s="868">
        <v>0</v>
      </c>
      <c r="M543" s="831"/>
    </row>
    <row r="544" spans="1:13" ht="25.5">
      <c r="A544" s="807" t="s">
        <v>906</v>
      </c>
      <c r="B544" s="689" t="s">
        <v>602</v>
      </c>
      <c r="C544" s="807" t="s">
        <v>1402</v>
      </c>
      <c r="D544" s="812" t="s">
        <v>1414</v>
      </c>
      <c r="E544" s="808">
        <v>2011</v>
      </c>
      <c r="F544" s="808" t="s">
        <v>1456</v>
      </c>
      <c r="G544" s="809" t="s">
        <v>1376</v>
      </c>
      <c r="H544" s="810" t="s">
        <v>1372</v>
      </c>
      <c r="I544" s="811" t="s">
        <v>1369</v>
      </c>
      <c r="J544" s="737">
        <v>1</v>
      </c>
      <c r="K544" s="736">
        <v>1</v>
      </c>
      <c r="L544" s="868">
        <v>0</v>
      </c>
      <c r="M544" s="831"/>
    </row>
    <row r="545" spans="1:13" ht="25.5">
      <c r="A545" s="807" t="s">
        <v>906</v>
      </c>
      <c r="B545" s="689" t="s">
        <v>602</v>
      </c>
      <c r="C545" s="807" t="s">
        <v>1402</v>
      </c>
      <c r="D545" s="812" t="s">
        <v>1414</v>
      </c>
      <c r="E545" s="808">
        <v>2011</v>
      </c>
      <c r="F545" s="808" t="s">
        <v>1456</v>
      </c>
      <c r="G545" s="809" t="s">
        <v>1376</v>
      </c>
      <c r="H545" s="810" t="s">
        <v>1373</v>
      </c>
      <c r="I545" s="811" t="s">
        <v>1369</v>
      </c>
      <c r="J545" s="737">
        <v>1</v>
      </c>
      <c r="K545" s="736">
        <v>1</v>
      </c>
      <c r="L545" s="868">
        <v>0</v>
      </c>
      <c r="M545" s="831"/>
    </row>
    <row r="546" spans="1:13" ht="25.5">
      <c r="A546" s="807" t="s">
        <v>906</v>
      </c>
      <c r="B546" s="689" t="s">
        <v>602</v>
      </c>
      <c r="C546" s="807" t="s">
        <v>1402</v>
      </c>
      <c r="D546" s="812" t="s">
        <v>1414</v>
      </c>
      <c r="E546" s="808">
        <v>2011</v>
      </c>
      <c r="F546" s="808" t="s">
        <v>1456</v>
      </c>
      <c r="G546" s="809" t="s">
        <v>1374</v>
      </c>
      <c r="H546" s="810" t="s">
        <v>1367</v>
      </c>
      <c r="I546" s="811" t="s">
        <v>1369</v>
      </c>
      <c r="J546" s="737">
        <v>1</v>
      </c>
      <c r="K546" s="736">
        <v>1</v>
      </c>
      <c r="L546" s="868">
        <v>0</v>
      </c>
      <c r="M546" s="831"/>
    </row>
    <row r="547" spans="1:13" ht="25.5">
      <c r="A547" s="807" t="s">
        <v>906</v>
      </c>
      <c r="B547" s="689" t="s">
        <v>602</v>
      </c>
      <c r="C547" s="807" t="s">
        <v>1402</v>
      </c>
      <c r="D547" s="812" t="s">
        <v>1414</v>
      </c>
      <c r="E547" s="808">
        <v>2011</v>
      </c>
      <c r="F547" s="808" t="s">
        <v>1456</v>
      </c>
      <c r="G547" s="809" t="s">
        <v>1374</v>
      </c>
      <c r="H547" s="810" t="s">
        <v>1371</v>
      </c>
      <c r="I547" s="811" t="s">
        <v>1369</v>
      </c>
      <c r="J547" s="737">
        <v>1</v>
      </c>
      <c r="K547" s="736">
        <v>1</v>
      </c>
      <c r="L547" s="868">
        <v>0</v>
      </c>
      <c r="M547" s="831"/>
    </row>
    <row r="548" spans="1:13" ht="25.5">
      <c r="A548" s="807" t="s">
        <v>906</v>
      </c>
      <c r="B548" s="689" t="s">
        <v>602</v>
      </c>
      <c r="C548" s="807" t="s">
        <v>1402</v>
      </c>
      <c r="D548" s="812" t="s">
        <v>1414</v>
      </c>
      <c r="E548" s="808">
        <v>2011</v>
      </c>
      <c r="F548" s="808" t="s">
        <v>1456</v>
      </c>
      <c r="G548" s="809" t="s">
        <v>1378</v>
      </c>
      <c r="H548" s="810" t="s">
        <v>1367</v>
      </c>
      <c r="I548" s="811" t="s">
        <v>1369</v>
      </c>
      <c r="J548" s="737">
        <v>1</v>
      </c>
      <c r="K548" s="736">
        <v>1</v>
      </c>
      <c r="L548" s="868">
        <v>0</v>
      </c>
      <c r="M548" s="831"/>
    </row>
    <row r="549" spans="1:13" ht="38.25">
      <c r="A549" s="807" t="s">
        <v>906</v>
      </c>
      <c r="B549" s="689" t="s">
        <v>602</v>
      </c>
      <c r="C549" s="807" t="s">
        <v>1402</v>
      </c>
      <c r="D549" s="812" t="s">
        <v>1403</v>
      </c>
      <c r="E549" s="808">
        <v>2011</v>
      </c>
      <c r="F549" s="808" t="s">
        <v>300</v>
      </c>
      <c r="G549" s="809" t="s">
        <v>1449</v>
      </c>
      <c r="H549" s="810" t="s">
        <v>1372</v>
      </c>
      <c r="I549" s="811" t="s">
        <v>886</v>
      </c>
      <c r="J549" s="737">
        <v>0.67</v>
      </c>
      <c r="K549" s="736">
        <v>0.67</v>
      </c>
      <c r="L549" s="868">
        <v>0.04</v>
      </c>
      <c r="M549" s="831"/>
    </row>
    <row r="550" spans="1:13" ht="25.5">
      <c r="A550" s="807" t="s">
        <v>906</v>
      </c>
      <c r="B550" s="689" t="s">
        <v>602</v>
      </c>
      <c r="C550" s="807" t="s">
        <v>1402</v>
      </c>
      <c r="D550" s="812" t="s">
        <v>1403</v>
      </c>
      <c r="E550" s="808">
        <v>2011</v>
      </c>
      <c r="F550" s="808" t="s">
        <v>300</v>
      </c>
      <c r="G550" s="809" t="s">
        <v>1376</v>
      </c>
      <c r="H550" s="810" t="s">
        <v>1367</v>
      </c>
      <c r="I550" s="811" t="s">
        <v>886</v>
      </c>
      <c r="J550" s="737">
        <v>0.4</v>
      </c>
      <c r="K550" s="736">
        <v>0.4</v>
      </c>
      <c r="L550" s="868">
        <v>0.2</v>
      </c>
      <c r="M550" s="831"/>
    </row>
    <row r="551" spans="1:13" ht="25.5">
      <c r="A551" s="807" t="s">
        <v>906</v>
      </c>
      <c r="B551" s="689" t="s">
        <v>602</v>
      </c>
      <c r="C551" s="807" t="s">
        <v>1402</v>
      </c>
      <c r="D551" s="812" t="s">
        <v>1403</v>
      </c>
      <c r="E551" s="808">
        <v>2011</v>
      </c>
      <c r="F551" s="808" t="s">
        <v>300</v>
      </c>
      <c r="G551" s="809" t="s">
        <v>1376</v>
      </c>
      <c r="H551" s="810" t="s">
        <v>1370</v>
      </c>
      <c r="I551" s="811" t="s">
        <v>886</v>
      </c>
      <c r="J551" s="737">
        <v>0.6</v>
      </c>
      <c r="K551" s="736">
        <v>0.6</v>
      </c>
      <c r="L551" s="868">
        <v>0.06</v>
      </c>
      <c r="M551" s="831"/>
    </row>
    <row r="552" spans="1:13" ht="25.5">
      <c r="A552" s="807" t="s">
        <v>906</v>
      </c>
      <c r="B552" s="689" t="s">
        <v>602</v>
      </c>
      <c r="C552" s="807" t="s">
        <v>1402</v>
      </c>
      <c r="D552" s="812" t="s">
        <v>1403</v>
      </c>
      <c r="E552" s="808">
        <v>2011</v>
      </c>
      <c r="F552" s="808" t="s">
        <v>300</v>
      </c>
      <c r="G552" s="809" t="s">
        <v>1376</v>
      </c>
      <c r="H552" s="810" t="s">
        <v>1371</v>
      </c>
      <c r="I552" s="811" t="s">
        <v>886</v>
      </c>
      <c r="J552" s="737">
        <v>0.56999999999999995</v>
      </c>
      <c r="K552" s="736">
        <v>0.56999999999999995</v>
      </c>
      <c r="L552" s="868">
        <v>0.15</v>
      </c>
      <c r="M552" s="831"/>
    </row>
    <row r="553" spans="1:13" ht="25.5">
      <c r="A553" s="807" t="s">
        <v>906</v>
      </c>
      <c r="B553" s="689" t="s">
        <v>602</v>
      </c>
      <c r="C553" s="807" t="s">
        <v>1402</v>
      </c>
      <c r="D553" s="812" t="s">
        <v>1403</v>
      </c>
      <c r="E553" s="808">
        <v>2011</v>
      </c>
      <c r="F553" s="808" t="s">
        <v>300</v>
      </c>
      <c r="G553" s="809" t="s">
        <v>1376</v>
      </c>
      <c r="H553" s="810" t="s">
        <v>1372</v>
      </c>
      <c r="I553" s="811" t="s">
        <v>886</v>
      </c>
      <c r="J553" s="737">
        <v>0.3</v>
      </c>
      <c r="K553" s="736">
        <v>0.17</v>
      </c>
      <c r="L553" s="868">
        <v>0.13</v>
      </c>
      <c r="M553" s="831"/>
    </row>
    <row r="554" spans="1:13" ht="25.5">
      <c r="A554" s="807" t="s">
        <v>906</v>
      </c>
      <c r="B554" s="689" t="s">
        <v>602</v>
      </c>
      <c r="C554" s="807" t="s">
        <v>1402</v>
      </c>
      <c r="D554" s="812" t="s">
        <v>1403</v>
      </c>
      <c r="E554" s="808">
        <v>2011</v>
      </c>
      <c r="F554" s="808" t="s">
        <v>300</v>
      </c>
      <c r="G554" s="809" t="s">
        <v>1376</v>
      </c>
      <c r="H554" s="810" t="s">
        <v>1373</v>
      </c>
      <c r="I554" s="811" t="s">
        <v>886</v>
      </c>
      <c r="J554" s="737">
        <v>0.4</v>
      </c>
      <c r="K554" s="736">
        <v>0.4</v>
      </c>
      <c r="L554" s="868">
        <v>0.32</v>
      </c>
      <c r="M554" s="831"/>
    </row>
    <row r="555" spans="1:13" ht="25.5">
      <c r="A555" s="807" t="s">
        <v>906</v>
      </c>
      <c r="B555" s="689" t="s">
        <v>602</v>
      </c>
      <c r="C555" s="807" t="s">
        <v>1402</v>
      </c>
      <c r="D555" s="812" t="s">
        <v>1403</v>
      </c>
      <c r="E555" s="808">
        <v>2011</v>
      </c>
      <c r="F555" s="808" t="s">
        <v>300</v>
      </c>
      <c r="G555" s="809" t="s">
        <v>1374</v>
      </c>
      <c r="H555" s="810" t="s">
        <v>1367</v>
      </c>
      <c r="I555" s="811" t="s">
        <v>886</v>
      </c>
      <c r="J555" s="737">
        <v>0.5</v>
      </c>
      <c r="K555" s="736">
        <v>0.5</v>
      </c>
      <c r="L555" s="868">
        <v>0</v>
      </c>
      <c r="M555" s="831"/>
    </row>
    <row r="556" spans="1:13" ht="25.5">
      <c r="A556" s="807" t="s">
        <v>906</v>
      </c>
      <c r="B556" s="689" t="s">
        <v>602</v>
      </c>
      <c r="C556" s="807" t="s">
        <v>1402</v>
      </c>
      <c r="D556" s="812" t="s">
        <v>1403</v>
      </c>
      <c r="E556" s="808">
        <v>2011</v>
      </c>
      <c r="F556" s="808" t="s">
        <v>300</v>
      </c>
      <c r="G556" s="809" t="s">
        <v>1374</v>
      </c>
      <c r="H556" s="810" t="s">
        <v>1371</v>
      </c>
      <c r="I556" s="811" t="s">
        <v>886</v>
      </c>
      <c r="J556" s="737">
        <v>0.33</v>
      </c>
      <c r="K556" s="736">
        <v>0.33</v>
      </c>
      <c r="L556" s="868">
        <v>0</v>
      </c>
      <c r="M556" s="831"/>
    </row>
    <row r="557" spans="1:13" ht="25.5">
      <c r="A557" s="807" t="s">
        <v>906</v>
      </c>
      <c r="B557" s="689" t="s">
        <v>602</v>
      </c>
      <c r="C557" s="807" t="s">
        <v>1402</v>
      </c>
      <c r="D557" s="812" t="s">
        <v>1403</v>
      </c>
      <c r="E557" s="808">
        <v>2011</v>
      </c>
      <c r="F557" s="808" t="s">
        <v>300</v>
      </c>
      <c r="G557" s="809" t="s">
        <v>1378</v>
      </c>
      <c r="H557" s="810" t="s">
        <v>1367</v>
      </c>
      <c r="I557" s="811" t="s">
        <v>886</v>
      </c>
      <c r="J557" s="737">
        <v>0.3</v>
      </c>
      <c r="K557" s="736">
        <v>0.3</v>
      </c>
      <c r="L557" s="868">
        <v>0.35</v>
      </c>
      <c r="M557" s="831"/>
    </row>
    <row r="558" spans="1:13" ht="38.25">
      <c r="A558" s="807" t="s">
        <v>906</v>
      </c>
      <c r="B558" s="689" t="s">
        <v>602</v>
      </c>
      <c r="C558" s="807" t="s">
        <v>1402</v>
      </c>
      <c r="D558" s="812" t="s">
        <v>1457</v>
      </c>
      <c r="E558" s="808">
        <v>2011</v>
      </c>
      <c r="F558" s="808" t="s">
        <v>1456</v>
      </c>
      <c r="G558" s="809" t="s">
        <v>1449</v>
      </c>
      <c r="H558" s="810" t="s">
        <v>1372</v>
      </c>
      <c r="I558" s="811" t="s">
        <v>1369</v>
      </c>
      <c r="J558" s="737">
        <v>1</v>
      </c>
      <c r="K558" s="736">
        <v>1</v>
      </c>
      <c r="L558" s="868">
        <v>0</v>
      </c>
      <c r="M558" s="831"/>
    </row>
    <row r="559" spans="1:13" ht="25.5">
      <c r="A559" s="807" t="s">
        <v>906</v>
      </c>
      <c r="B559" s="689" t="s">
        <v>602</v>
      </c>
      <c r="C559" s="807" t="s">
        <v>1402</v>
      </c>
      <c r="D559" s="812" t="s">
        <v>1457</v>
      </c>
      <c r="E559" s="808">
        <v>2011</v>
      </c>
      <c r="F559" s="808" t="s">
        <v>1456</v>
      </c>
      <c r="G559" s="809" t="s">
        <v>1376</v>
      </c>
      <c r="H559" s="810" t="s">
        <v>1367</v>
      </c>
      <c r="I559" s="811" t="s">
        <v>1369</v>
      </c>
      <c r="J559" s="737">
        <v>1</v>
      </c>
      <c r="K559" s="736">
        <v>1</v>
      </c>
      <c r="L559" s="868">
        <v>0</v>
      </c>
      <c r="M559" s="831"/>
    </row>
    <row r="560" spans="1:13" ht="25.5">
      <c r="A560" s="807" t="s">
        <v>906</v>
      </c>
      <c r="B560" s="689" t="s">
        <v>602</v>
      </c>
      <c r="C560" s="807" t="s">
        <v>1402</v>
      </c>
      <c r="D560" s="812" t="s">
        <v>1457</v>
      </c>
      <c r="E560" s="808">
        <v>2011</v>
      </c>
      <c r="F560" s="808" t="s">
        <v>1456</v>
      </c>
      <c r="G560" s="809" t="s">
        <v>1376</v>
      </c>
      <c r="H560" s="810" t="s">
        <v>1370</v>
      </c>
      <c r="I560" s="811" t="s">
        <v>1369</v>
      </c>
      <c r="J560" s="737">
        <v>1</v>
      </c>
      <c r="K560" s="736">
        <v>1</v>
      </c>
      <c r="L560" s="868">
        <v>0</v>
      </c>
      <c r="M560" s="831"/>
    </row>
    <row r="561" spans="1:13" ht="25.5">
      <c r="A561" s="807" t="s">
        <v>906</v>
      </c>
      <c r="B561" s="689" t="s">
        <v>602</v>
      </c>
      <c r="C561" s="807" t="s">
        <v>1402</v>
      </c>
      <c r="D561" s="812" t="s">
        <v>1457</v>
      </c>
      <c r="E561" s="808">
        <v>2011</v>
      </c>
      <c r="F561" s="808" t="s">
        <v>1456</v>
      </c>
      <c r="G561" s="809" t="s">
        <v>1376</v>
      </c>
      <c r="H561" s="810" t="s">
        <v>1371</v>
      </c>
      <c r="I561" s="811" t="s">
        <v>1369</v>
      </c>
      <c r="J561" s="737">
        <v>1</v>
      </c>
      <c r="K561" s="736">
        <v>1</v>
      </c>
      <c r="L561" s="868">
        <v>0</v>
      </c>
      <c r="M561" s="831"/>
    </row>
    <row r="562" spans="1:13" ht="25.5">
      <c r="A562" s="807" t="s">
        <v>906</v>
      </c>
      <c r="B562" s="689" t="s">
        <v>602</v>
      </c>
      <c r="C562" s="807" t="s">
        <v>1402</v>
      </c>
      <c r="D562" s="812" t="s">
        <v>1457</v>
      </c>
      <c r="E562" s="808">
        <v>2011</v>
      </c>
      <c r="F562" s="808" t="s">
        <v>1456</v>
      </c>
      <c r="G562" s="809" t="s">
        <v>1376</v>
      </c>
      <c r="H562" s="810" t="s">
        <v>1372</v>
      </c>
      <c r="I562" s="811" t="s">
        <v>1369</v>
      </c>
      <c r="J562" s="737">
        <v>1</v>
      </c>
      <c r="K562" s="736">
        <v>1</v>
      </c>
      <c r="L562" s="868">
        <v>0</v>
      </c>
      <c r="M562" s="831"/>
    </row>
    <row r="563" spans="1:13" ht="25.5">
      <c r="A563" s="807" t="s">
        <v>906</v>
      </c>
      <c r="B563" s="689" t="s">
        <v>602</v>
      </c>
      <c r="C563" s="807" t="s">
        <v>1402</v>
      </c>
      <c r="D563" s="812" t="s">
        <v>1457</v>
      </c>
      <c r="E563" s="808">
        <v>2011</v>
      </c>
      <c r="F563" s="808" t="s">
        <v>1456</v>
      </c>
      <c r="G563" s="809" t="s">
        <v>1376</v>
      </c>
      <c r="H563" s="810" t="s">
        <v>1373</v>
      </c>
      <c r="I563" s="811" t="s">
        <v>1369</v>
      </c>
      <c r="J563" s="737">
        <v>1</v>
      </c>
      <c r="K563" s="736">
        <v>1</v>
      </c>
      <c r="L563" s="868">
        <v>0</v>
      </c>
      <c r="M563" s="831"/>
    </row>
    <row r="564" spans="1:13" ht="25.5">
      <c r="A564" s="807" t="s">
        <v>906</v>
      </c>
      <c r="B564" s="689" t="s">
        <v>602</v>
      </c>
      <c r="C564" s="807" t="s">
        <v>1402</v>
      </c>
      <c r="D564" s="812" t="s">
        <v>1457</v>
      </c>
      <c r="E564" s="808">
        <v>2011</v>
      </c>
      <c r="F564" s="808" t="s">
        <v>1456</v>
      </c>
      <c r="G564" s="809" t="s">
        <v>1374</v>
      </c>
      <c r="H564" s="810" t="s">
        <v>1367</v>
      </c>
      <c r="I564" s="811" t="s">
        <v>1369</v>
      </c>
      <c r="J564" s="737">
        <v>1</v>
      </c>
      <c r="K564" s="736">
        <v>1</v>
      </c>
      <c r="L564" s="868">
        <v>0</v>
      </c>
      <c r="M564" s="831"/>
    </row>
    <row r="565" spans="1:13" ht="25.5">
      <c r="A565" s="807" t="s">
        <v>906</v>
      </c>
      <c r="B565" s="689" t="s">
        <v>602</v>
      </c>
      <c r="C565" s="807" t="s">
        <v>1402</v>
      </c>
      <c r="D565" s="812" t="s">
        <v>1457</v>
      </c>
      <c r="E565" s="808">
        <v>2011</v>
      </c>
      <c r="F565" s="808" t="s">
        <v>1456</v>
      </c>
      <c r="G565" s="809" t="s">
        <v>1374</v>
      </c>
      <c r="H565" s="810" t="s">
        <v>1371</v>
      </c>
      <c r="I565" s="811" t="s">
        <v>1369</v>
      </c>
      <c r="J565" s="737">
        <v>1</v>
      </c>
      <c r="K565" s="736">
        <v>1</v>
      </c>
      <c r="L565" s="868">
        <v>0</v>
      </c>
      <c r="M565" s="831"/>
    </row>
    <row r="566" spans="1:13" ht="25.5">
      <c r="A566" s="807" t="s">
        <v>906</v>
      </c>
      <c r="B566" s="689" t="s">
        <v>602</v>
      </c>
      <c r="C566" s="807" t="s">
        <v>1402</v>
      </c>
      <c r="D566" s="812" t="s">
        <v>1457</v>
      </c>
      <c r="E566" s="808">
        <v>2011</v>
      </c>
      <c r="F566" s="808" t="s">
        <v>1456</v>
      </c>
      <c r="G566" s="809" t="s">
        <v>1378</v>
      </c>
      <c r="H566" s="810" t="s">
        <v>1367</v>
      </c>
      <c r="I566" s="811" t="s">
        <v>1369</v>
      </c>
      <c r="J566" s="737">
        <v>1</v>
      </c>
      <c r="K566" s="736">
        <v>1</v>
      </c>
      <c r="L566" s="868">
        <v>0</v>
      </c>
      <c r="M566" s="831"/>
    </row>
    <row r="567" spans="1:13" ht="38.25">
      <c r="A567" s="807" t="s">
        <v>906</v>
      </c>
      <c r="B567" s="689" t="s">
        <v>602</v>
      </c>
      <c r="C567" s="807" t="s">
        <v>1402</v>
      </c>
      <c r="D567" s="812" t="s">
        <v>1415</v>
      </c>
      <c r="E567" s="808">
        <v>2011</v>
      </c>
      <c r="F567" s="808" t="s">
        <v>300</v>
      </c>
      <c r="G567" s="809" t="s">
        <v>1449</v>
      </c>
      <c r="H567" s="810" t="s">
        <v>1372</v>
      </c>
      <c r="I567" s="811" t="s">
        <v>886</v>
      </c>
      <c r="J567" s="737">
        <v>0.67</v>
      </c>
      <c r="K567" s="736">
        <v>0.67</v>
      </c>
      <c r="L567" s="868">
        <v>0.33</v>
      </c>
      <c r="M567" s="831"/>
    </row>
    <row r="568" spans="1:13" ht="25.5">
      <c r="A568" s="807" t="s">
        <v>906</v>
      </c>
      <c r="B568" s="689" t="s">
        <v>602</v>
      </c>
      <c r="C568" s="807" t="s">
        <v>1402</v>
      </c>
      <c r="D568" s="812" t="s">
        <v>1415</v>
      </c>
      <c r="E568" s="808">
        <v>2011</v>
      </c>
      <c r="F568" s="808" t="s">
        <v>300</v>
      </c>
      <c r="G568" s="809" t="s">
        <v>1376</v>
      </c>
      <c r="H568" s="810" t="s">
        <v>1367</v>
      </c>
      <c r="I568" s="811" t="s">
        <v>886</v>
      </c>
      <c r="J568" s="737">
        <v>0.4</v>
      </c>
      <c r="K568" s="736">
        <v>0.4</v>
      </c>
      <c r="L568" s="868">
        <v>0.57999999999999996</v>
      </c>
      <c r="M568" s="831"/>
    </row>
    <row r="569" spans="1:13" ht="25.5">
      <c r="A569" s="807" t="s">
        <v>906</v>
      </c>
      <c r="B569" s="689" t="s">
        <v>602</v>
      </c>
      <c r="C569" s="807" t="s">
        <v>1402</v>
      </c>
      <c r="D569" s="812" t="s">
        <v>1415</v>
      </c>
      <c r="E569" s="808">
        <v>2011</v>
      </c>
      <c r="F569" s="808" t="s">
        <v>300</v>
      </c>
      <c r="G569" s="809" t="s">
        <v>1376</v>
      </c>
      <c r="H569" s="810" t="s">
        <v>1370</v>
      </c>
      <c r="I569" s="811" t="s">
        <v>886</v>
      </c>
      <c r="J569" s="737">
        <v>0.6</v>
      </c>
      <c r="K569" s="736">
        <v>0.6</v>
      </c>
      <c r="L569" s="868">
        <v>0.43</v>
      </c>
      <c r="M569" s="831"/>
    </row>
    <row r="570" spans="1:13" ht="25.5">
      <c r="A570" s="807" t="s">
        <v>906</v>
      </c>
      <c r="B570" s="689" t="s">
        <v>602</v>
      </c>
      <c r="C570" s="807" t="s">
        <v>1402</v>
      </c>
      <c r="D570" s="812" t="s">
        <v>1415</v>
      </c>
      <c r="E570" s="808">
        <v>2011</v>
      </c>
      <c r="F570" s="808" t="s">
        <v>300</v>
      </c>
      <c r="G570" s="809" t="s">
        <v>1376</v>
      </c>
      <c r="H570" s="810" t="s">
        <v>1371</v>
      </c>
      <c r="I570" s="811" t="s">
        <v>886</v>
      </c>
      <c r="J570" s="737">
        <v>0.56999999999999995</v>
      </c>
      <c r="K570" s="736">
        <v>0.56999999999999995</v>
      </c>
      <c r="L570" s="868">
        <v>0.43</v>
      </c>
      <c r="M570" s="831"/>
    </row>
    <row r="571" spans="1:13" ht="25.5">
      <c r="A571" s="807" t="s">
        <v>906</v>
      </c>
      <c r="B571" s="689" t="s">
        <v>602</v>
      </c>
      <c r="C571" s="807" t="s">
        <v>1402</v>
      </c>
      <c r="D571" s="812" t="s">
        <v>1415</v>
      </c>
      <c r="E571" s="808">
        <v>2011</v>
      </c>
      <c r="F571" s="808" t="s">
        <v>300</v>
      </c>
      <c r="G571" s="809" t="s">
        <v>1376</v>
      </c>
      <c r="H571" s="810" t="s">
        <v>1372</v>
      </c>
      <c r="I571" s="811" t="s">
        <v>886</v>
      </c>
      <c r="J571" s="737">
        <v>0.3</v>
      </c>
      <c r="K571" s="736">
        <v>0.17</v>
      </c>
      <c r="L571" s="868">
        <v>0.65</v>
      </c>
      <c r="M571" s="831"/>
    </row>
    <row r="572" spans="1:13" ht="25.5">
      <c r="A572" s="807" t="s">
        <v>906</v>
      </c>
      <c r="B572" s="689" t="s">
        <v>602</v>
      </c>
      <c r="C572" s="807" t="s">
        <v>1402</v>
      </c>
      <c r="D572" s="812" t="s">
        <v>1415</v>
      </c>
      <c r="E572" s="808">
        <v>2011</v>
      </c>
      <c r="F572" s="808" t="s">
        <v>300</v>
      </c>
      <c r="G572" s="809" t="s">
        <v>1376</v>
      </c>
      <c r="H572" s="810" t="s">
        <v>1373</v>
      </c>
      <c r="I572" s="811" t="s">
        <v>886</v>
      </c>
      <c r="J572" s="737">
        <v>0.4</v>
      </c>
      <c r="K572" s="736">
        <v>0.4</v>
      </c>
      <c r="L572" s="868">
        <v>0.19</v>
      </c>
      <c r="M572" s="831"/>
    </row>
    <row r="573" spans="1:13" ht="25.5">
      <c r="A573" s="807" t="s">
        <v>906</v>
      </c>
      <c r="B573" s="689" t="s">
        <v>602</v>
      </c>
      <c r="C573" s="807" t="s">
        <v>1402</v>
      </c>
      <c r="D573" s="812" t="s">
        <v>1415</v>
      </c>
      <c r="E573" s="808">
        <v>2011</v>
      </c>
      <c r="F573" s="808" t="s">
        <v>300</v>
      </c>
      <c r="G573" s="809" t="s">
        <v>1374</v>
      </c>
      <c r="H573" s="810" t="s">
        <v>1367</v>
      </c>
      <c r="I573" s="811" t="s">
        <v>886</v>
      </c>
      <c r="J573" s="737">
        <v>0.5</v>
      </c>
      <c r="K573" s="736">
        <v>0.5</v>
      </c>
      <c r="L573" s="868">
        <v>0.71</v>
      </c>
      <c r="M573" s="831"/>
    </row>
    <row r="574" spans="1:13" ht="25.5">
      <c r="A574" s="807" t="s">
        <v>906</v>
      </c>
      <c r="B574" s="689" t="s">
        <v>602</v>
      </c>
      <c r="C574" s="807" t="s">
        <v>1402</v>
      </c>
      <c r="D574" s="812" t="s">
        <v>1415</v>
      </c>
      <c r="E574" s="808">
        <v>2011</v>
      </c>
      <c r="F574" s="808" t="s">
        <v>300</v>
      </c>
      <c r="G574" s="809" t="s">
        <v>1374</v>
      </c>
      <c r="H574" s="810" t="s">
        <v>1371</v>
      </c>
      <c r="I574" s="811" t="s">
        <v>886</v>
      </c>
      <c r="J574" s="737">
        <v>0.33</v>
      </c>
      <c r="K574" s="736">
        <v>0.33</v>
      </c>
      <c r="L574" s="868">
        <v>0</v>
      </c>
      <c r="M574" s="831"/>
    </row>
    <row r="575" spans="1:13" ht="25.5">
      <c r="A575" s="807" t="s">
        <v>906</v>
      </c>
      <c r="B575" s="689" t="s">
        <v>602</v>
      </c>
      <c r="C575" s="807" t="s">
        <v>1402</v>
      </c>
      <c r="D575" s="812" t="s">
        <v>1415</v>
      </c>
      <c r="E575" s="808">
        <v>2011</v>
      </c>
      <c r="F575" s="808" t="s">
        <v>300</v>
      </c>
      <c r="G575" s="809" t="s">
        <v>1378</v>
      </c>
      <c r="H575" s="810" t="s">
        <v>1367</v>
      </c>
      <c r="I575" s="811" t="s">
        <v>886</v>
      </c>
      <c r="J575" s="737">
        <v>0.3</v>
      </c>
      <c r="K575" s="736">
        <v>0.3</v>
      </c>
      <c r="L575" s="868">
        <v>0</v>
      </c>
      <c r="M575" s="831"/>
    </row>
  </sheetData>
  <dataValidations count="4">
    <dataValidation type="list" allowBlank="1" showInputMessage="1" showErrorMessage="1" sqref="G5:G10">
      <formula1>$R$4:$R$16</formula1>
    </dataValidation>
    <dataValidation type="list" allowBlank="1" showInputMessage="1" showErrorMessage="1" sqref="H5:H10">
      <formula1>$T$4:$T$11</formula1>
    </dataValidation>
    <dataValidation type="list" allowBlank="1" showInputMessage="1" showErrorMessage="1" sqref="G4">
      <formula1>$R$4:$R$17</formula1>
    </dataValidation>
    <dataValidation type="list" allowBlank="1" showInputMessage="1" showErrorMessage="1" sqref="H4">
      <formula1>$T$4:$T$12</formula1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fitToHeight="0" orientation="landscape" r:id="rId1"/>
  <headerFooter alignWithMargins="0">
    <oddHeader>&amp;C&amp;"Times New Roman,Normal"&amp;12&amp;A</oddHeader>
    <oddFooter>&amp;L&amp;F&amp;C&amp;"Times New Roman,Normal"&amp;12&amp;P/&amp;N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zoomScale="70" zoomScaleSheetLayoutView="70" workbookViewId="0">
      <pane ySplit="3" topLeftCell="A4" activePane="bottomLeft" state="frozen"/>
      <selection activeCell="F129" sqref="F129"/>
      <selection pane="bottomLeft" activeCell="A42" sqref="A42:O45"/>
    </sheetView>
  </sheetViews>
  <sheetFormatPr defaultColWidth="11.5703125" defaultRowHeight="12.75"/>
  <cols>
    <col min="1" max="1" width="8.7109375" style="182" customWidth="1"/>
    <col min="2" max="2" width="15.5703125" style="182" customWidth="1"/>
    <col min="3" max="3" width="27.5703125" style="182" customWidth="1"/>
    <col min="4" max="4" width="21.7109375" style="182" bestFit="1" customWidth="1"/>
    <col min="5" max="5" width="11" style="182" customWidth="1"/>
    <col min="6" max="6" width="23.28515625" style="182" customWidth="1"/>
    <col min="7" max="7" width="21.7109375" style="182" customWidth="1"/>
    <col min="8" max="8" width="14" style="246" customWidth="1"/>
    <col min="9" max="9" width="15" style="246" customWidth="1"/>
    <col min="10" max="10" width="11.85546875" style="246" customWidth="1"/>
    <col min="11" max="11" width="13" style="182" customWidth="1"/>
    <col min="12" max="12" width="17" style="182" customWidth="1"/>
    <col min="13" max="13" width="13.85546875" style="182" customWidth="1"/>
    <col min="14" max="14" width="15.5703125" style="182" customWidth="1"/>
    <col min="15" max="15" width="17.42578125" style="182" customWidth="1"/>
    <col min="16" max="16384" width="11.5703125" style="182"/>
  </cols>
  <sheetData>
    <row r="1" spans="1:16" s="13" customFormat="1" ht="22.15" customHeight="1" thickBot="1">
      <c r="A1" s="10" t="s">
        <v>888</v>
      </c>
      <c r="B1" s="10"/>
      <c r="C1" s="10"/>
      <c r="D1" s="10"/>
      <c r="E1" s="10"/>
      <c r="F1" s="10"/>
      <c r="G1" s="10"/>
      <c r="H1" s="53"/>
      <c r="I1" s="53"/>
      <c r="J1" s="53"/>
      <c r="K1" s="10"/>
      <c r="L1" s="10"/>
      <c r="M1" s="12"/>
      <c r="N1" s="62" t="s">
        <v>875</v>
      </c>
      <c r="O1" s="115" t="s">
        <v>878</v>
      </c>
    </row>
    <row r="2" spans="1:16" s="13" customFormat="1" ht="20.100000000000001" customHeight="1" thickBot="1">
      <c r="A2" s="14"/>
      <c r="B2" s="14"/>
      <c r="C2" s="14"/>
      <c r="D2" s="14"/>
      <c r="E2" s="14"/>
      <c r="F2" s="14"/>
      <c r="G2" s="14"/>
      <c r="H2" s="54"/>
      <c r="I2" s="54"/>
      <c r="J2" s="54"/>
      <c r="K2" s="14"/>
      <c r="L2" s="14"/>
      <c r="M2" s="16"/>
      <c r="N2" s="245"/>
      <c r="O2" s="691"/>
    </row>
    <row r="3" spans="1:16" s="17" customFormat="1" ht="46.5" customHeight="1" thickBot="1">
      <c r="A3" s="8" t="s">
        <v>876</v>
      </c>
      <c r="B3" s="9" t="s">
        <v>889</v>
      </c>
      <c r="C3" s="8" t="s">
        <v>881</v>
      </c>
      <c r="D3" s="9" t="s">
        <v>890</v>
      </c>
      <c r="E3" s="9" t="s">
        <v>891</v>
      </c>
      <c r="F3" s="9" t="s">
        <v>892</v>
      </c>
      <c r="G3" s="116" t="s">
        <v>893</v>
      </c>
      <c r="H3" s="116" t="s">
        <v>894</v>
      </c>
      <c r="I3" s="2" t="s">
        <v>895</v>
      </c>
      <c r="J3" s="2" t="s">
        <v>896</v>
      </c>
      <c r="K3" s="9" t="s">
        <v>897</v>
      </c>
      <c r="L3" s="9" t="s">
        <v>898</v>
      </c>
      <c r="M3" s="9" t="s">
        <v>899</v>
      </c>
      <c r="N3" s="9" t="s">
        <v>900</v>
      </c>
      <c r="O3" s="9" t="s">
        <v>901</v>
      </c>
    </row>
    <row r="4" spans="1:16" s="3" customFormat="1" ht="39.75" customHeight="1">
      <c r="A4" s="65" t="s">
        <v>906</v>
      </c>
      <c r="B4" s="65" t="s">
        <v>1080</v>
      </c>
      <c r="C4" s="73" t="s">
        <v>882</v>
      </c>
      <c r="D4" s="60" t="s">
        <v>1027</v>
      </c>
      <c r="E4" s="65" t="s">
        <v>902</v>
      </c>
      <c r="F4" s="74" t="s">
        <v>903</v>
      </c>
      <c r="G4" s="65" t="s">
        <v>821</v>
      </c>
      <c r="H4" s="71">
        <v>490</v>
      </c>
      <c r="I4" s="71">
        <v>5420</v>
      </c>
      <c r="J4" s="248" t="s">
        <v>990</v>
      </c>
      <c r="K4" s="65" t="s">
        <v>904</v>
      </c>
      <c r="L4" s="65" t="s">
        <v>904</v>
      </c>
      <c r="M4" s="65" t="s">
        <v>944</v>
      </c>
      <c r="N4" s="65"/>
      <c r="O4" s="65" t="s">
        <v>905</v>
      </c>
      <c r="P4" s="70"/>
    </row>
    <row r="5" spans="1:16" s="3" customFormat="1" ht="39.75" customHeight="1">
      <c r="A5" s="65" t="s">
        <v>906</v>
      </c>
      <c r="B5" s="65" t="s">
        <v>1080</v>
      </c>
      <c r="C5" s="73" t="s">
        <v>882</v>
      </c>
      <c r="D5" s="60" t="s">
        <v>1027</v>
      </c>
      <c r="E5" s="65" t="s">
        <v>1088</v>
      </c>
      <c r="F5" s="74" t="s">
        <v>903</v>
      </c>
      <c r="G5" s="65" t="s">
        <v>822</v>
      </c>
      <c r="H5" s="71">
        <v>75</v>
      </c>
      <c r="I5" s="71">
        <v>1000</v>
      </c>
      <c r="J5" s="248" t="s">
        <v>990</v>
      </c>
      <c r="K5" s="65" t="s">
        <v>904</v>
      </c>
      <c r="L5" s="65" t="s">
        <v>904</v>
      </c>
      <c r="M5" s="65" t="s">
        <v>944</v>
      </c>
      <c r="N5" s="65"/>
      <c r="O5" s="65" t="s">
        <v>905</v>
      </c>
    </row>
    <row r="6" spans="1:16" s="3" customFormat="1" ht="39.75" customHeight="1">
      <c r="A6" s="65" t="s">
        <v>906</v>
      </c>
      <c r="B6" s="65" t="s">
        <v>1080</v>
      </c>
      <c r="C6" s="73" t="s">
        <v>883</v>
      </c>
      <c r="D6" s="60" t="s">
        <v>1042</v>
      </c>
      <c r="E6" s="65" t="s">
        <v>1100</v>
      </c>
      <c r="F6" s="74" t="s">
        <v>1101</v>
      </c>
      <c r="G6" s="60" t="s">
        <v>1135</v>
      </c>
      <c r="H6" s="71">
        <v>8962</v>
      </c>
      <c r="I6" s="71">
        <v>7</v>
      </c>
      <c r="J6" s="71">
        <v>14308</v>
      </c>
      <c r="K6" s="65" t="s">
        <v>944</v>
      </c>
      <c r="L6" s="65" t="s">
        <v>944</v>
      </c>
      <c r="M6" s="65" t="s">
        <v>944</v>
      </c>
      <c r="N6" s="64" t="s">
        <v>457</v>
      </c>
      <c r="O6" s="65" t="s">
        <v>905</v>
      </c>
    </row>
    <row r="7" spans="1:16" s="70" customFormat="1" ht="39.75" customHeight="1">
      <c r="A7" s="65" t="s">
        <v>906</v>
      </c>
      <c r="B7" s="65" t="s">
        <v>1080</v>
      </c>
      <c r="C7" s="73" t="s">
        <v>883</v>
      </c>
      <c r="D7" s="60" t="s">
        <v>1042</v>
      </c>
      <c r="E7" s="65" t="s">
        <v>907</v>
      </c>
      <c r="F7" s="74" t="s">
        <v>1091</v>
      </c>
      <c r="G7" s="60" t="s">
        <v>603</v>
      </c>
      <c r="H7" s="71">
        <v>71357</v>
      </c>
      <c r="I7" s="71">
        <v>3510</v>
      </c>
      <c r="J7" s="71">
        <v>853295</v>
      </c>
      <c r="K7" s="65" t="s">
        <v>904</v>
      </c>
      <c r="L7" s="65" t="s">
        <v>905</v>
      </c>
      <c r="M7" s="65" t="s">
        <v>905</v>
      </c>
      <c r="N7" s="65"/>
      <c r="O7" s="65" t="s">
        <v>905</v>
      </c>
    </row>
    <row r="8" spans="1:16" s="3" customFormat="1" ht="39.75" customHeight="1">
      <c r="A8" s="65" t="s">
        <v>906</v>
      </c>
      <c r="B8" s="65" t="s">
        <v>1080</v>
      </c>
      <c r="C8" s="73" t="s">
        <v>883</v>
      </c>
      <c r="D8" s="60" t="s">
        <v>1042</v>
      </c>
      <c r="E8" s="65" t="s">
        <v>908</v>
      </c>
      <c r="F8" s="74" t="s">
        <v>903</v>
      </c>
      <c r="G8" s="65" t="s">
        <v>1081</v>
      </c>
      <c r="H8" s="71">
        <v>53001</v>
      </c>
      <c r="I8" s="71">
        <v>362</v>
      </c>
      <c r="J8" s="71">
        <v>449729</v>
      </c>
      <c r="K8" s="72" t="s">
        <v>904</v>
      </c>
      <c r="L8" s="72" t="s">
        <v>905</v>
      </c>
      <c r="M8" s="72" t="s">
        <v>905</v>
      </c>
      <c r="N8" s="65"/>
      <c r="O8" s="111" t="s">
        <v>905</v>
      </c>
    </row>
    <row r="9" spans="1:16" s="5" customFormat="1" ht="39.75" customHeight="1">
      <c r="A9" s="772" t="s">
        <v>906</v>
      </c>
      <c r="B9" s="772" t="s">
        <v>1080</v>
      </c>
      <c r="C9" s="774" t="s">
        <v>883</v>
      </c>
      <c r="D9" s="772" t="s">
        <v>1042</v>
      </c>
      <c r="E9" s="772" t="s">
        <v>601</v>
      </c>
      <c r="F9" s="862" t="s">
        <v>1091</v>
      </c>
      <c r="G9" s="666" t="s">
        <v>1137</v>
      </c>
      <c r="H9" s="1057">
        <v>36665</v>
      </c>
      <c r="I9" s="1058">
        <v>591</v>
      </c>
      <c r="J9" s="71">
        <v>791122</v>
      </c>
      <c r="K9" s="772" t="s">
        <v>904</v>
      </c>
      <c r="L9" s="772" t="s">
        <v>905</v>
      </c>
      <c r="M9" s="772" t="s">
        <v>905</v>
      </c>
      <c r="N9" s="772"/>
      <c r="O9" s="772" t="s">
        <v>905</v>
      </c>
    </row>
    <row r="10" spans="1:16" s="3" customFormat="1" ht="39.75" customHeight="1">
      <c r="A10" s="65" t="s">
        <v>906</v>
      </c>
      <c r="B10" s="65" t="s">
        <v>1080</v>
      </c>
      <c r="C10" s="73" t="s">
        <v>883</v>
      </c>
      <c r="D10" s="60" t="s">
        <v>1042</v>
      </c>
      <c r="E10" s="65" t="s">
        <v>908</v>
      </c>
      <c r="F10" s="74" t="s">
        <v>903</v>
      </c>
      <c r="G10" s="65" t="s">
        <v>1082</v>
      </c>
      <c r="H10" s="71">
        <v>64462</v>
      </c>
      <c r="I10" s="71">
        <v>826</v>
      </c>
      <c r="J10" s="71">
        <v>1671618</v>
      </c>
      <c r="K10" s="65" t="s">
        <v>904</v>
      </c>
      <c r="L10" s="65" t="s">
        <v>905</v>
      </c>
      <c r="M10" s="65" t="s">
        <v>905</v>
      </c>
      <c r="N10" s="65"/>
      <c r="O10" s="65" t="s">
        <v>905</v>
      </c>
    </row>
    <row r="11" spans="1:16" s="3" customFormat="1" ht="39.75" customHeight="1">
      <c r="A11" s="65" t="s">
        <v>906</v>
      </c>
      <c r="B11" s="65" t="s">
        <v>1080</v>
      </c>
      <c r="C11" s="73" t="s">
        <v>883</v>
      </c>
      <c r="D11" s="60" t="s">
        <v>1042</v>
      </c>
      <c r="E11" s="65" t="s">
        <v>908</v>
      </c>
      <c r="F11" s="74" t="s">
        <v>903</v>
      </c>
      <c r="G11" s="65" t="s">
        <v>1083</v>
      </c>
      <c r="H11" s="71">
        <v>24488</v>
      </c>
      <c r="I11" s="71">
        <v>2175</v>
      </c>
      <c r="J11" s="71">
        <v>3450188</v>
      </c>
      <c r="K11" s="65" t="s">
        <v>904</v>
      </c>
      <c r="L11" s="65" t="s">
        <v>905</v>
      </c>
      <c r="M11" s="65" t="s">
        <v>904</v>
      </c>
      <c r="N11" s="65"/>
      <c r="O11" s="65" t="s">
        <v>905</v>
      </c>
    </row>
    <row r="12" spans="1:16" s="3" customFormat="1" ht="39.75" customHeight="1">
      <c r="A12" s="65" t="s">
        <v>906</v>
      </c>
      <c r="B12" s="65" t="s">
        <v>1080</v>
      </c>
      <c r="C12" s="73" t="s">
        <v>883</v>
      </c>
      <c r="D12" s="60" t="s">
        <v>1042</v>
      </c>
      <c r="E12" s="65" t="s">
        <v>1092</v>
      </c>
      <c r="F12" s="74" t="s">
        <v>903</v>
      </c>
      <c r="G12" s="65" t="s">
        <v>1084</v>
      </c>
      <c r="H12" s="71">
        <v>33431</v>
      </c>
      <c r="I12" s="71">
        <v>5053</v>
      </c>
      <c r="J12" s="71">
        <v>25202533</v>
      </c>
      <c r="K12" s="65" t="s">
        <v>904</v>
      </c>
      <c r="L12" s="65" t="s">
        <v>904</v>
      </c>
      <c r="M12" s="65" t="s">
        <v>904</v>
      </c>
      <c r="N12" s="65"/>
      <c r="O12" s="65" t="s">
        <v>905</v>
      </c>
    </row>
    <row r="13" spans="1:16" s="3" customFormat="1" ht="39.75" customHeight="1">
      <c r="A13" s="65" t="s">
        <v>906</v>
      </c>
      <c r="B13" s="65" t="s">
        <v>1080</v>
      </c>
      <c r="C13" s="73" t="s">
        <v>883</v>
      </c>
      <c r="D13" s="60" t="s">
        <v>1042</v>
      </c>
      <c r="E13" s="65" t="s">
        <v>1092</v>
      </c>
      <c r="F13" s="74" t="s">
        <v>903</v>
      </c>
      <c r="G13" s="65" t="s">
        <v>823</v>
      </c>
      <c r="H13" s="71">
        <v>63636</v>
      </c>
      <c r="I13" s="71">
        <v>344</v>
      </c>
      <c r="J13" s="71">
        <v>1002955</v>
      </c>
      <c r="K13" s="65" t="s">
        <v>904</v>
      </c>
      <c r="L13" s="65" t="s">
        <v>905</v>
      </c>
      <c r="M13" s="65" t="s">
        <v>904</v>
      </c>
      <c r="N13" s="65"/>
      <c r="O13" s="65" t="s">
        <v>905</v>
      </c>
    </row>
    <row r="14" spans="1:16" s="3" customFormat="1" ht="39.75" customHeight="1">
      <c r="A14" s="65" t="s">
        <v>906</v>
      </c>
      <c r="B14" s="65" t="s">
        <v>1080</v>
      </c>
      <c r="C14" s="73" t="s">
        <v>883</v>
      </c>
      <c r="D14" s="60" t="s">
        <v>1042</v>
      </c>
      <c r="E14" s="65" t="s">
        <v>909</v>
      </c>
      <c r="F14" s="74" t="s">
        <v>1089</v>
      </c>
      <c r="G14" s="65" t="s">
        <v>910</v>
      </c>
      <c r="H14" s="71">
        <v>7251</v>
      </c>
      <c r="I14" s="71">
        <v>10433</v>
      </c>
      <c r="J14" s="71">
        <v>6136668</v>
      </c>
      <c r="K14" s="65" t="s">
        <v>905</v>
      </c>
      <c r="L14" s="65" t="s">
        <v>904</v>
      </c>
      <c r="M14" s="65" t="s">
        <v>904</v>
      </c>
      <c r="N14" s="65"/>
      <c r="O14" s="65" t="s">
        <v>905</v>
      </c>
    </row>
    <row r="15" spans="1:16" s="5" customFormat="1" ht="39.75" customHeight="1">
      <c r="A15" s="65" t="s">
        <v>906</v>
      </c>
      <c r="B15" s="65" t="s">
        <v>1080</v>
      </c>
      <c r="C15" s="73" t="s">
        <v>883</v>
      </c>
      <c r="D15" s="60" t="s">
        <v>1042</v>
      </c>
      <c r="E15" s="65" t="s">
        <v>1093</v>
      </c>
      <c r="F15" s="74" t="s">
        <v>903</v>
      </c>
      <c r="G15" s="65" t="s">
        <v>1085</v>
      </c>
      <c r="H15" s="71">
        <v>24624</v>
      </c>
      <c r="I15" s="71">
        <v>2597</v>
      </c>
      <c r="J15" s="71">
        <v>7251052</v>
      </c>
      <c r="K15" s="65" t="s">
        <v>905</v>
      </c>
      <c r="L15" s="65" t="s">
        <v>905</v>
      </c>
      <c r="M15" s="65" t="s">
        <v>904</v>
      </c>
      <c r="N15" s="65"/>
      <c r="O15" s="65" t="s">
        <v>905</v>
      </c>
    </row>
    <row r="16" spans="1:16" s="5" customFormat="1" ht="39.75" customHeight="1">
      <c r="A16" s="65" t="s">
        <v>906</v>
      </c>
      <c r="B16" s="65" t="s">
        <v>1080</v>
      </c>
      <c r="C16" s="73" t="s">
        <v>883</v>
      </c>
      <c r="D16" s="60" t="s">
        <v>1042</v>
      </c>
      <c r="E16" s="65" t="s">
        <v>1093</v>
      </c>
      <c r="F16" s="74" t="s">
        <v>931</v>
      </c>
      <c r="G16" s="65" t="s">
        <v>1086</v>
      </c>
      <c r="H16" s="71">
        <v>9846</v>
      </c>
      <c r="I16" s="71">
        <v>7056</v>
      </c>
      <c r="J16" s="71">
        <v>8447722</v>
      </c>
      <c r="K16" s="65" t="s">
        <v>905</v>
      </c>
      <c r="L16" s="65" t="s">
        <v>904</v>
      </c>
      <c r="M16" s="65" t="s">
        <v>904</v>
      </c>
      <c r="N16" s="65"/>
      <c r="O16" s="65" t="s">
        <v>905</v>
      </c>
    </row>
    <row r="17" spans="1:15" s="5" customFormat="1" ht="39.75" customHeight="1">
      <c r="A17" s="65" t="s">
        <v>906</v>
      </c>
      <c r="B17" s="65" t="s">
        <v>1080</v>
      </c>
      <c r="C17" s="73" t="s">
        <v>883</v>
      </c>
      <c r="D17" s="60" t="s">
        <v>1042</v>
      </c>
      <c r="E17" s="65" t="s">
        <v>902</v>
      </c>
      <c r="F17" s="74" t="s">
        <v>1095</v>
      </c>
      <c r="G17" s="60" t="s">
        <v>604</v>
      </c>
      <c r="H17" s="71">
        <v>37988</v>
      </c>
      <c r="I17" s="71">
        <v>24064</v>
      </c>
      <c r="J17" s="71">
        <v>42727956</v>
      </c>
      <c r="K17" s="65" t="s">
        <v>904</v>
      </c>
      <c r="L17" s="65" t="s">
        <v>905</v>
      </c>
      <c r="M17" s="60" t="s">
        <v>904</v>
      </c>
      <c r="N17" s="65"/>
      <c r="O17" s="65" t="s">
        <v>905</v>
      </c>
    </row>
    <row r="18" spans="1:15" s="5" customFormat="1" ht="39.75" customHeight="1">
      <c r="A18" s="65" t="s">
        <v>906</v>
      </c>
      <c r="B18" s="65" t="s">
        <v>1080</v>
      </c>
      <c r="C18" s="73" t="s">
        <v>883</v>
      </c>
      <c r="D18" s="60" t="s">
        <v>1042</v>
      </c>
      <c r="E18" s="65" t="s">
        <v>902</v>
      </c>
      <c r="F18" s="74" t="s">
        <v>903</v>
      </c>
      <c r="G18" s="60" t="s">
        <v>605</v>
      </c>
      <c r="H18" s="71">
        <v>11258</v>
      </c>
      <c r="I18" s="71">
        <v>22314</v>
      </c>
      <c r="J18" s="71">
        <v>13951231</v>
      </c>
      <c r="K18" s="65" t="s">
        <v>904</v>
      </c>
      <c r="L18" s="65" t="s">
        <v>904</v>
      </c>
      <c r="M18" s="65" t="s">
        <v>904</v>
      </c>
      <c r="N18" s="65"/>
      <c r="O18" s="65" t="s">
        <v>905</v>
      </c>
    </row>
    <row r="19" spans="1:15" s="5" customFormat="1" ht="39.75" customHeight="1">
      <c r="A19" s="65" t="s">
        <v>906</v>
      </c>
      <c r="B19" s="65" t="s">
        <v>1080</v>
      </c>
      <c r="C19" s="73" t="s">
        <v>883</v>
      </c>
      <c r="D19" s="60" t="s">
        <v>1042</v>
      </c>
      <c r="E19" s="65" t="s">
        <v>930</v>
      </c>
      <c r="F19" s="74" t="s">
        <v>1096</v>
      </c>
      <c r="G19" s="60" t="s">
        <v>1136</v>
      </c>
      <c r="H19" s="71">
        <v>30200</v>
      </c>
      <c r="I19" s="71">
        <v>117466</v>
      </c>
      <c r="J19" s="71">
        <v>118090081</v>
      </c>
      <c r="K19" s="65" t="s">
        <v>904</v>
      </c>
      <c r="L19" s="65" t="s">
        <v>904</v>
      </c>
      <c r="M19" s="65" t="s">
        <v>904</v>
      </c>
      <c r="N19" s="65"/>
      <c r="O19" s="65" t="s">
        <v>905</v>
      </c>
    </row>
    <row r="20" spans="1:15" s="5" customFormat="1" ht="39.75" customHeight="1">
      <c r="A20" s="65" t="s">
        <v>906</v>
      </c>
      <c r="B20" s="65" t="s">
        <v>1080</v>
      </c>
      <c r="C20" s="73" t="s">
        <v>883</v>
      </c>
      <c r="D20" s="60" t="s">
        <v>1042</v>
      </c>
      <c r="E20" s="65" t="s">
        <v>1094</v>
      </c>
      <c r="F20" s="74" t="s">
        <v>1095</v>
      </c>
      <c r="G20" s="60" t="s">
        <v>606</v>
      </c>
      <c r="H20" s="71">
        <v>13028</v>
      </c>
      <c r="I20" s="71">
        <v>13</v>
      </c>
      <c r="J20" s="71">
        <v>18957</v>
      </c>
      <c r="K20" s="65" t="s">
        <v>904</v>
      </c>
      <c r="L20" s="65" t="s">
        <v>905</v>
      </c>
      <c r="M20" s="65" t="s">
        <v>905</v>
      </c>
      <c r="N20" s="65"/>
      <c r="O20" s="65" t="s">
        <v>905</v>
      </c>
    </row>
    <row r="21" spans="1:15" s="5" customFormat="1" ht="39.75" customHeight="1">
      <c r="A21" s="65" t="s">
        <v>906</v>
      </c>
      <c r="B21" s="65" t="s">
        <v>1080</v>
      </c>
      <c r="C21" s="73" t="s">
        <v>883</v>
      </c>
      <c r="D21" s="67" t="s">
        <v>540</v>
      </c>
      <c r="E21" s="65" t="s">
        <v>1088</v>
      </c>
      <c r="F21" s="65" t="s">
        <v>903</v>
      </c>
      <c r="G21" s="75" t="s">
        <v>824</v>
      </c>
      <c r="H21" s="71">
        <v>362</v>
      </c>
      <c r="I21" s="71">
        <v>2164</v>
      </c>
      <c r="J21" s="248" t="s">
        <v>990</v>
      </c>
      <c r="K21" s="65" t="s">
        <v>904</v>
      </c>
      <c r="L21" s="65" t="s">
        <v>904</v>
      </c>
      <c r="M21" s="65" t="s">
        <v>944</v>
      </c>
      <c r="N21" s="65"/>
      <c r="O21" s="65" t="s">
        <v>905</v>
      </c>
    </row>
    <row r="22" spans="1:15" s="5" customFormat="1" ht="39.75" customHeight="1">
      <c r="A22" s="65" t="s">
        <v>906</v>
      </c>
      <c r="B22" s="65" t="s">
        <v>1080</v>
      </c>
      <c r="C22" s="73" t="s">
        <v>883</v>
      </c>
      <c r="D22" s="60" t="s">
        <v>539</v>
      </c>
      <c r="E22" s="65" t="s">
        <v>902</v>
      </c>
      <c r="F22" s="64" t="s">
        <v>1090</v>
      </c>
      <c r="G22" s="65" t="s">
        <v>825</v>
      </c>
      <c r="H22" s="71">
        <v>1199</v>
      </c>
      <c r="I22" s="71">
        <v>11611</v>
      </c>
      <c r="J22" s="248" t="s">
        <v>990</v>
      </c>
      <c r="K22" s="65" t="s">
        <v>904</v>
      </c>
      <c r="L22" s="65" t="s">
        <v>904</v>
      </c>
      <c r="M22" s="65" t="s">
        <v>944</v>
      </c>
      <c r="N22" s="65"/>
      <c r="O22" s="65" t="s">
        <v>905</v>
      </c>
    </row>
    <row r="23" spans="1:15" s="5" customFormat="1" ht="39.75" customHeight="1">
      <c r="A23" s="65" t="s">
        <v>906</v>
      </c>
      <c r="B23" s="65" t="s">
        <v>1080</v>
      </c>
      <c r="C23" s="87" t="s">
        <v>546</v>
      </c>
      <c r="D23" s="60" t="s">
        <v>1043</v>
      </c>
      <c r="E23" s="60" t="s">
        <v>1114</v>
      </c>
      <c r="F23" s="65" t="s">
        <v>1089</v>
      </c>
      <c r="G23" s="60" t="s">
        <v>1115</v>
      </c>
      <c r="H23" s="71"/>
      <c r="I23" s="71"/>
      <c r="J23" s="71"/>
      <c r="K23" s="65"/>
      <c r="L23" s="65"/>
      <c r="M23" s="65"/>
      <c r="N23" s="65"/>
      <c r="O23" s="65"/>
    </row>
    <row r="24" spans="1:15" s="5" customFormat="1" ht="39.75" customHeight="1">
      <c r="A24" s="65" t="s">
        <v>906</v>
      </c>
      <c r="B24" s="65" t="s">
        <v>1080</v>
      </c>
      <c r="C24" s="87" t="s">
        <v>546</v>
      </c>
      <c r="D24" s="60" t="s">
        <v>872</v>
      </c>
      <c r="E24" s="65" t="s">
        <v>909</v>
      </c>
      <c r="F24" s="65" t="s">
        <v>1089</v>
      </c>
      <c r="G24" s="65" t="s">
        <v>910</v>
      </c>
      <c r="H24" s="71">
        <v>3420</v>
      </c>
      <c r="I24" s="71">
        <v>4587</v>
      </c>
      <c r="J24" s="71">
        <v>6245902</v>
      </c>
      <c r="K24" s="65" t="s">
        <v>904</v>
      </c>
      <c r="L24" s="65" t="s">
        <v>904</v>
      </c>
      <c r="M24" s="65" t="s">
        <v>944</v>
      </c>
      <c r="N24" s="64" t="s">
        <v>469</v>
      </c>
      <c r="O24" s="65" t="s">
        <v>905</v>
      </c>
    </row>
    <row r="25" spans="1:15" s="5" customFormat="1" ht="39.75" customHeight="1">
      <c r="A25" s="65" t="s">
        <v>906</v>
      </c>
      <c r="B25" s="65" t="s">
        <v>1080</v>
      </c>
      <c r="C25" s="87" t="s">
        <v>549</v>
      </c>
      <c r="D25" s="74" t="s">
        <v>548</v>
      </c>
      <c r="E25" s="65" t="s">
        <v>909</v>
      </c>
      <c r="F25" s="65" t="s">
        <v>1089</v>
      </c>
      <c r="G25" s="65" t="s">
        <v>910</v>
      </c>
      <c r="H25" s="71">
        <v>3665</v>
      </c>
      <c r="I25" s="71">
        <v>8787</v>
      </c>
      <c r="J25" s="71">
        <v>11963725.596000001</v>
      </c>
      <c r="K25" s="65" t="s">
        <v>944</v>
      </c>
      <c r="L25" s="65" t="s">
        <v>944</v>
      </c>
      <c r="M25" s="65" t="s">
        <v>944</v>
      </c>
      <c r="N25" s="64" t="s">
        <v>469</v>
      </c>
      <c r="O25" s="65" t="s">
        <v>905</v>
      </c>
    </row>
    <row r="26" spans="1:15" s="5" customFormat="1" ht="39.75" customHeight="1">
      <c r="A26" s="772" t="s">
        <v>906</v>
      </c>
      <c r="B26" s="772" t="s">
        <v>1080</v>
      </c>
      <c r="C26" s="73" t="s">
        <v>883</v>
      </c>
      <c r="D26" s="772" t="s">
        <v>470</v>
      </c>
      <c r="E26" s="772" t="s">
        <v>907</v>
      </c>
      <c r="F26" s="772" t="s">
        <v>471</v>
      </c>
      <c r="G26" s="772" t="s">
        <v>472</v>
      </c>
      <c r="H26" s="71">
        <v>375</v>
      </c>
      <c r="I26" s="71">
        <v>10</v>
      </c>
      <c r="J26" s="71">
        <v>189589</v>
      </c>
      <c r="K26" s="772" t="s">
        <v>905</v>
      </c>
      <c r="L26" s="772" t="s">
        <v>905</v>
      </c>
      <c r="M26" s="772" t="s">
        <v>905</v>
      </c>
      <c r="N26" s="772" t="s">
        <v>905</v>
      </c>
      <c r="O26" s="772" t="s">
        <v>905</v>
      </c>
    </row>
    <row r="27" spans="1:15" s="5" customFormat="1" ht="39.75" customHeight="1">
      <c r="A27" s="772" t="s">
        <v>906</v>
      </c>
      <c r="B27" s="772" t="s">
        <v>1080</v>
      </c>
      <c r="C27" s="73" t="s">
        <v>883</v>
      </c>
      <c r="D27" s="864" t="s">
        <v>470</v>
      </c>
      <c r="E27" s="772" t="s">
        <v>907</v>
      </c>
      <c r="F27" s="772" t="s">
        <v>473</v>
      </c>
      <c r="G27" s="772" t="s">
        <v>474</v>
      </c>
      <c r="H27" s="71">
        <v>625</v>
      </c>
      <c r="I27" s="71">
        <v>53</v>
      </c>
      <c r="J27" s="71">
        <v>345091</v>
      </c>
      <c r="K27" s="772" t="s">
        <v>905</v>
      </c>
      <c r="L27" s="772" t="s">
        <v>905</v>
      </c>
      <c r="M27" s="772" t="s">
        <v>905</v>
      </c>
      <c r="N27" s="772" t="s">
        <v>905</v>
      </c>
      <c r="O27" s="772" t="s">
        <v>905</v>
      </c>
    </row>
    <row r="28" spans="1:15" s="5" customFormat="1" ht="39.75" customHeight="1">
      <c r="A28" s="772" t="s">
        <v>906</v>
      </c>
      <c r="B28" s="772" t="s">
        <v>1080</v>
      </c>
      <c r="C28" s="73" t="s">
        <v>883</v>
      </c>
      <c r="D28" s="864" t="s">
        <v>470</v>
      </c>
      <c r="E28" s="772" t="s">
        <v>908</v>
      </c>
      <c r="F28" s="772" t="s">
        <v>473</v>
      </c>
      <c r="G28" s="666" t="s">
        <v>1434</v>
      </c>
      <c r="H28" s="71">
        <v>3076</v>
      </c>
      <c r="I28" s="71">
        <v>348</v>
      </c>
      <c r="J28" s="71">
        <v>863096</v>
      </c>
      <c r="K28" s="772" t="s">
        <v>904</v>
      </c>
      <c r="L28" s="772" t="s">
        <v>905</v>
      </c>
      <c r="M28" s="772" t="s">
        <v>905</v>
      </c>
      <c r="N28" s="772" t="s">
        <v>905</v>
      </c>
      <c r="O28" s="772" t="s">
        <v>905</v>
      </c>
    </row>
    <row r="29" spans="1:15" s="5" customFormat="1" ht="39.75" customHeight="1">
      <c r="A29" s="772" t="s">
        <v>906</v>
      </c>
      <c r="B29" s="772" t="s">
        <v>1080</v>
      </c>
      <c r="C29" s="73" t="s">
        <v>883</v>
      </c>
      <c r="D29" s="864" t="s">
        <v>470</v>
      </c>
      <c r="E29" s="772" t="s">
        <v>475</v>
      </c>
      <c r="F29" s="772" t="s">
        <v>476</v>
      </c>
      <c r="G29" s="772" t="s">
        <v>477</v>
      </c>
      <c r="H29" s="71">
        <v>11606</v>
      </c>
      <c r="I29" s="71">
        <v>690</v>
      </c>
      <c r="J29" s="71">
        <v>4209122</v>
      </c>
      <c r="K29" s="772" t="s">
        <v>904</v>
      </c>
      <c r="L29" s="772" t="s">
        <v>905</v>
      </c>
      <c r="M29" s="772" t="s">
        <v>904</v>
      </c>
      <c r="N29" s="772" t="s">
        <v>905</v>
      </c>
      <c r="O29" s="772" t="s">
        <v>905</v>
      </c>
    </row>
    <row r="30" spans="1:15" s="5" customFormat="1" ht="39.75" customHeight="1">
      <c r="A30" s="772" t="s">
        <v>906</v>
      </c>
      <c r="B30" s="772" t="s">
        <v>1080</v>
      </c>
      <c r="C30" s="73" t="s">
        <v>883</v>
      </c>
      <c r="D30" s="864" t="s">
        <v>470</v>
      </c>
      <c r="E30" s="772" t="s">
        <v>475</v>
      </c>
      <c r="F30" s="772" t="s">
        <v>473</v>
      </c>
      <c r="G30" s="772" t="s">
        <v>478</v>
      </c>
      <c r="H30" s="71">
        <v>16306</v>
      </c>
      <c r="I30" s="71">
        <v>1268</v>
      </c>
      <c r="J30" s="71">
        <v>9007292</v>
      </c>
      <c r="K30" s="772" t="s">
        <v>904</v>
      </c>
      <c r="L30" s="772" t="s">
        <v>904</v>
      </c>
      <c r="M30" s="772" t="s">
        <v>904</v>
      </c>
      <c r="N30" s="772" t="s">
        <v>905</v>
      </c>
      <c r="O30" s="666" t="s">
        <v>904</v>
      </c>
    </row>
    <row r="31" spans="1:15" s="5" customFormat="1" ht="39.75" customHeight="1">
      <c r="A31" s="772" t="s">
        <v>906</v>
      </c>
      <c r="B31" s="772" t="s">
        <v>1080</v>
      </c>
      <c r="C31" s="73" t="s">
        <v>883</v>
      </c>
      <c r="D31" s="864" t="s">
        <v>470</v>
      </c>
      <c r="E31" s="772" t="s">
        <v>479</v>
      </c>
      <c r="F31" s="772" t="s">
        <v>473</v>
      </c>
      <c r="G31" s="772" t="s">
        <v>480</v>
      </c>
      <c r="H31" s="71">
        <v>4738</v>
      </c>
      <c r="I31" s="71">
        <v>7314</v>
      </c>
      <c r="J31" s="71">
        <v>6488663</v>
      </c>
      <c r="K31" s="772" t="s">
        <v>904</v>
      </c>
      <c r="L31" s="772" t="s">
        <v>904</v>
      </c>
      <c r="M31" s="772" t="s">
        <v>904</v>
      </c>
      <c r="N31" s="772" t="s">
        <v>905</v>
      </c>
      <c r="O31" s="772" t="s">
        <v>905</v>
      </c>
    </row>
    <row r="32" spans="1:15" s="5" customFormat="1" ht="39.75" customHeight="1">
      <c r="A32" s="772" t="s">
        <v>906</v>
      </c>
      <c r="B32" s="772" t="s">
        <v>1080</v>
      </c>
      <c r="C32" s="73" t="s">
        <v>883</v>
      </c>
      <c r="D32" s="864" t="s">
        <v>470</v>
      </c>
      <c r="E32" s="772" t="s">
        <v>909</v>
      </c>
      <c r="F32" s="772" t="s">
        <v>481</v>
      </c>
      <c r="G32" s="772" t="s">
        <v>910</v>
      </c>
      <c r="H32" s="71">
        <v>220</v>
      </c>
      <c r="I32" s="71">
        <v>110</v>
      </c>
      <c r="J32" s="71">
        <v>379143</v>
      </c>
      <c r="K32" s="772" t="s">
        <v>905</v>
      </c>
      <c r="L32" s="772" t="s">
        <v>905</v>
      </c>
      <c r="M32" s="772" t="s">
        <v>905</v>
      </c>
      <c r="N32" s="772" t="s">
        <v>905</v>
      </c>
      <c r="O32" s="772" t="s">
        <v>905</v>
      </c>
    </row>
    <row r="33" spans="1:16" s="5" customFormat="1" ht="39.75" customHeight="1">
      <c r="A33" s="65" t="s">
        <v>906</v>
      </c>
      <c r="B33" s="65" t="s">
        <v>1080</v>
      </c>
      <c r="C33" s="73" t="s">
        <v>883</v>
      </c>
      <c r="D33" s="64" t="s">
        <v>470</v>
      </c>
      <c r="E33" s="65" t="s">
        <v>1093</v>
      </c>
      <c r="F33" s="65" t="s">
        <v>903</v>
      </c>
      <c r="G33" s="65" t="s">
        <v>1085</v>
      </c>
      <c r="H33" s="71">
        <v>7315</v>
      </c>
      <c r="I33" s="71">
        <v>2303</v>
      </c>
      <c r="J33" s="71">
        <v>13079779</v>
      </c>
      <c r="K33" s="65" t="s">
        <v>904</v>
      </c>
      <c r="L33" s="65" t="s">
        <v>904</v>
      </c>
      <c r="M33" s="65" t="s">
        <v>904</v>
      </c>
      <c r="N33" s="65" t="s">
        <v>905</v>
      </c>
      <c r="O33" s="65" t="s">
        <v>904</v>
      </c>
    </row>
    <row r="34" spans="1:16" s="5" customFormat="1" ht="39.75" customHeight="1">
      <c r="A34" s="65" t="s">
        <v>906</v>
      </c>
      <c r="B34" s="65" t="s">
        <v>1080</v>
      </c>
      <c r="C34" s="73" t="s">
        <v>883</v>
      </c>
      <c r="D34" s="64" t="s">
        <v>470</v>
      </c>
      <c r="E34" s="65" t="s">
        <v>930</v>
      </c>
      <c r="F34" s="65" t="s">
        <v>482</v>
      </c>
      <c r="G34" s="65" t="s">
        <v>1087</v>
      </c>
      <c r="H34" s="71">
        <v>5085</v>
      </c>
      <c r="I34" s="71">
        <v>1526</v>
      </c>
      <c r="J34" s="71">
        <v>2172037</v>
      </c>
      <c r="K34" s="65" t="s">
        <v>904</v>
      </c>
      <c r="L34" s="65" t="s">
        <v>904</v>
      </c>
      <c r="M34" s="65" t="s">
        <v>904</v>
      </c>
      <c r="N34" s="65" t="s">
        <v>905</v>
      </c>
      <c r="O34" s="65" t="s">
        <v>905</v>
      </c>
    </row>
    <row r="35" spans="1:16" s="3" customFormat="1" ht="39.75" customHeight="1">
      <c r="A35" s="65" t="s">
        <v>906</v>
      </c>
      <c r="B35" s="65" t="s">
        <v>551</v>
      </c>
      <c r="C35" s="87" t="s">
        <v>602</v>
      </c>
      <c r="D35" s="65" t="s">
        <v>552</v>
      </c>
      <c r="E35" s="65" t="s">
        <v>909</v>
      </c>
      <c r="F35" s="65" t="s">
        <v>553</v>
      </c>
      <c r="G35" s="65" t="s">
        <v>554</v>
      </c>
      <c r="H35" s="71">
        <v>2902</v>
      </c>
      <c r="I35" s="71">
        <v>3414</v>
      </c>
      <c r="J35" s="71">
        <v>7864970</v>
      </c>
      <c r="K35" s="65" t="s">
        <v>904</v>
      </c>
      <c r="L35" s="65" t="s">
        <v>904</v>
      </c>
      <c r="M35" s="65" t="s">
        <v>904</v>
      </c>
      <c r="N35" s="65" t="s">
        <v>905</v>
      </c>
      <c r="O35" s="65" t="s">
        <v>904</v>
      </c>
      <c r="P35" s="70"/>
    </row>
    <row r="36" spans="1:16" s="3" customFormat="1" ht="39.75" customHeight="1">
      <c r="A36" s="65" t="s">
        <v>906</v>
      </c>
      <c r="B36" s="65" t="s">
        <v>551</v>
      </c>
      <c r="C36" s="87" t="s">
        <v>602</v>
      </c>
      <c r="D36" s="65" t="s">
        <v>552</v>
      </c>
      <c r="E36" s="65" t="s">
        <v>930</v>
      </c>
      <c r="F36" s="65" t="s">
        <v>555</v>
      </c>
      <c r="G36" s="65" t="s">
        <v>556</v>
      </c>
      <c r="H36" s="71">
        <v>617</v>
      </c>
      <c r="I36" s="71">
        <v>439</v>
      </c>
      <c r="J36" s="71">
        <v>459064.98</v>
      </c>
      <c r="K36" s="65" t="s">
        <v>904</v>
      </c>
      <c r="L36" s="65" t="s">
        <v>904</v>
      </c>
      <c r="M36" s="65" t="s">
        <v>904</v>
      </c>
      <c r="N36" s="65" t="s">
        <v>905</v>
      </c>
      <c r="O36" s="65" t="s">
        <v>904</v>
      </c>
    </row>
    <row r="37" spans="1:16" s="70" customFormat="1" ht="39.75" customHeight="1">
      <c r="A37" s="65" t="s">
        <v>906</v>
      </c>
      <c r="B37" s="65" t="s">
        <v>551</v>
      </c>
      <c r="C37" s="87" t="s">
        <v>602</v>
      </c>
      <c r="D37" s="65" t="s">
        <v>552</v>
      </c>
      <c r="E37" s="65" t="s">
        <v>1093</v>
      </c>
      <c r="F37" s="65" t="s">
        <v>473</v>
      </c>
      <c r="G37" s="65" t="s">
        <v>557</v>
      </c>
      <c r="H37" s="71">
        <v>1159</v>
      </c>
      <c r="I37" s="71">
        <v>58</v>
      </c>
      <c r="J37" s="71">
        <v>370172</v>
      </c>
      <c r="K37" s="65" t="s">
        <v>904</v>
      </c>
      <c r="L37" s="65" t="s">
        <v>905</v>
      </c>
      <c r="M37" s="65" t="s">
        <v>905</v>
      </c>
      <c r="N37" s="65" t="s">
        <v>905</v>
      </c>
      <c r="O37" s="65" t="s">
        <v>905</v>
      </c>
    </row>
    <row r="38" spans="1:16" s="3" customFormat="1" ht="39.75" customHeight="1">
      <c r="A38" s="65" t="s">
        <v>906</v>
      </c>
      <c r="B38" s="65" t="s">
        <v>551</v>
      </c>
      <c r="C38" s="87" t="s">
        <v>602</v>
      </c>
      <c r="D38" s="65" t="s">
        <v>552</v>
      </c>
      <c r="E38" s="65" t="s">
        <v>479</v>
      </c>
      <c r="F38" s="65" t="s">
        <v>1089</v>
      </c>
      <c r="G38" s="65" t="s">
        <v>558</v>
      </c>
      <c r="H38" s="71">
        <v>1190</v>
      </c>
      <c r="I38" s="71">
        <v>923</v>
      </c>
      <c r="J38" s="71">
        <v>2891223</v>
      </c>
      <c r="K38" s="65" t="s">
        <v>904</v>
      </c>
      <c r="L38" s="72" t="s">
        <v>904</v>
      </c>
      <c r="M38" s="72" t="s">
        <v>904</v>
      </c>
      <c r="N38" s="65" t="s">
        <v>905</v>
      </c>
      <c r="O38" s="72" t="s">
        <v>904</v>
      </c>
    </row>
    <row r="39" spans="1:16" s="5" customFormat="1" ht="39.75" customHeight="1">
      <c r="A39" s="65" t="s">
        <v>906</v>
      </c>
      <c r="B39" s="65" t="s">
        <v>551</v>
      </c>
      <c r="C39" s="87" t="s">
        <v>602</v>
      </c>
      <c r="D39" s="65" t="s">
        <v>552</v>
      </c>
      <c r="E39" s="65" t="s">
        <v>559</v>
      </c>
      <c r="F39" s="65" t="s">
        <v>1091</v>
      </c>
      <c r="G39" s="65" t="s">
        <v>560</v>
      </c>
      <c r="H39" s="71">
        <v>796</v>
      </c>
      <c r="I39" s="71">
        <v>98</v>
      </c>
      <c r="J39" s="71">
        <v>583325</v>
      </c>
      <c r="K39" s="65" t="s">
        <v>904</v>
      </c>
      <c r="L39" s="65" t="s">
        <v>905</v>
      </c>
      <c r="M39" s="65" t="s">
        <v>904</v>
      </c>
      <c r="N39" s="65" t="s">
        <v>905</v>
      </c>
      <c r="O39" s="65" t="s">
        <v>905</v>
      </c>
    </row>
    <row r="40" spans="1:16" s="3" customFormat="1" ht="39.75" customHeight="1">
      <c r="A40" s="65" t="s">
        <v>906</v>
      </c>
      <c r="B40" s="65" t="s">
        <v>551</v>
      </c>
      <c r="C40" s="87" t="s">
        <v>602</v>
      </c>
      <c r="D40" s="65" t="s">
        <v>552</v>
      </c>
      <c r="E40" s="65" t="s">
        <v>475</v>
      </c>
      <c r="F40" s="65" t="s">
        <v>1089</v>
      </c>
      <c r="G40" s="65" t="s">
        <v>561</v>
      </c>
      <c r="H40" s="71">
        <v>214</v>
      </c>
      <c r="I40" s="71">
        <v>35</v>
      </c>
      <c r="J40" s="71">
        <v>95974</v>
      </c>
      <c r="K40" s="65" t="s">
        <v>904</v>
      </c>
      <c r="L40" s="65" t="s">
        <v>905</v>
      </c>
      <c r="M40" s="65" t="s">
        <v>905</v>
      </c>
      <c r="N40" s="65" t="s">
        <v>905</v>
      </c>
      <c r="O40" s="65" t="s">
        <v>905</v>
      </c>
    </row>
    <row r="41" spans="1:16" s="3" customFormat="1" ht="39.75" customHeight="1">
      <c r="A41" s="65" t="s">
        <v>906</v>
      </c>
      <c r="B41" s="65" t="s">
        <v>551</v>
      </c>
      <c r="C41" s="87" t="s">
        <v>602</v>
      </c>
      <c r="D41" s="65" t="s">
        <v>552</v>
      </c>
      <c r="E41" s="65" t="s">
        <v>475</v>
      </c>
      <c r="F41" s="65" t="s">
        <v>473</v>
      </c>
      <c r="G41" s="65" t="s">
        <v>478</v>
      </c>
      <c r="H41" s="71">
        <v>1194</v>
      </c>
      <c r="I41" s="71">
        <v>24</v>
      </c>
      <c r="J41" s="71">
        <v>120227</v>
      </c>
      <c r="K41" s="65" t="s">
        <v>904</v>
      </c>
      <c r="L41" s="65" t="s">
        <v>905</v>
      </c>
      <c r="M41" s="65" t="s">
        <v>905</v>
      </c>
      <c r="N41" s="65" t="s">
        <v>905</v>
      </c>
      <c r="O41" s="65" t="s">
        <v>905</v>
      </c>
    </row>
    <row r="42" spans="1:16" s="18" customFormat="1" ht="39.75" customHeight="1">
      <c r="A42" s="772" t="s">
        <v>906</v>
      </c>
      <c r="B42" s="772" t="s">
        <v>551</v>
      </c>
      <c r="C42" s="87" t="s">
        <v>602</v>
      </c>
      <c r="D42" s="772" t="s">
        <v>552</v>
      </c>
      <c r="E42" s="772" t="s">
        <v>907</v>
      </c>
      <c r="F42" s="772" t="s">
        <v>473</v>
      </c>
      <c r="G42" s="772" t="s">
        <v>562</v>
      </c>
      <c r="H42" s="1059">
        <v>85</v>
      </c>
      <c r="I42" s="1059">
        <v>3</v>
      </c>
      <c r="J42" s="1058">
        <v>5290.99</v>
      </c>
      <c r="K42" s="772" t="s">
        <v>905</v>
      </c>
      <c r="L42" s="772" t="s">
        <v>905</v>
      </c>
      <c r="M42" s="772" t="s">
        <v>905</v>
      </c>
      <c r="N42" s="772" t="s">
        <v>905</v>
      </c>
      <c r="O42" s="772" t="s">
        <v>905</v>
      </c>
    </row>
    <row r="43" spans="1:16" s="18" customFormat="1" ht="39.75" customHeight="1">
      <c r="A43" s="772" t="s">
        <v>906</v>
      </c>
      <c r="B43" s="772" t="s">
        <v>551</v>
      </c>
      <c r="C43" s="87" t="s">
        <v>602</v>
      </c>
      <c r="D43" s="772" t="s">
        <v>552</v>
      </c>
      <c r="E43" s="772" t="s">
        <v>559</v>
      </c>
      <c r="F43" s="772" t="s">
        <v>473</v>
      </c>
      <c r="G43" s="772" t="s">
        <v>563</v>
      </c>
      <c r="H43" s="1059">
        <v>49</v>
      </c>
      <c r="I43" s="1059" t="s">
        <v>564</v>
      </c>
      <c r="J43" s="1058">
        <v>2173.5</v>
      </c>
      <c r="K43" s="772" t="s">
        <v>905</v>
      </c>
      <c r="L43" s="772" t="s">
        <v>905</v>
      </c>
      <c r="M43" s="772" t="s">
        <v>905</v>
      </c>
      <c r="N43" s="772" t="s">
        <v>905</v>
      </c>
      <c r="O43" s="772" t="s">
        <v>905</v>
      </c>
    </row>
    <row r="44" spans="1:16" s="18" customFormat="1" ht="39.75" customHeight="1">
      <c r="A44" s="772" t="s">
        <v>906</v>
      </c>
      <c r="B44" s="772" t="s">
        <v>551</v>
      </c>
      <c r="C44" s="87" t="s">
        <v>602</v>
      </c>
      <c r="D44" s="772" t="s">
        <v>552</v>
      </c>
      <c r="E44" s="772" t="s">
        <v>1093</v>
      </c>
      <c r="F44" s="772" t="s">
        <v>555</v>
      </c>
      <c r="G44" s="772" t="s">
        <v>565</v>
      </c>
      <c r="H44" s="1059">
        <v>112</v>
      </c>
      <c r="I44" s="1059">
        <v>33</v>
      </c>
      <c r="J44" s="1058">
        <v>106187.29</v>
      </c>
      <c r="K44" s="772" t="s">
        <v>905</v>
      </c>
      <c r="L44" s="772" t="s">
        <v>905</v>
      </c>
      <c r="M44" s="772" t="s">
        <v>905</v>
      </c>
      <c r="N44" s="772" t="s">
        <v>905</v>
      </c>
      <c r="O44" s="772" t="s">
        <v>905</v>
      </c>
    </row>
    <row r="45" spans="1:16" ht="39.75" customHeight="1">
      <c r="A45" s="772" t="s">
        <v>906</v>
      </c>
      <c r="B45" s="772" t="s">
        <v>551</v>
      </c>
      <c r="C45" s="87" t="s">
        <v>602</v>
      </c>
      <c r="D45" s="772" t="s">
        <v>552</v>
      </c>
      <c r="E45" s="772" t="s">
        <v>475</v>
      </c>
      <c r="F45" s="772" t="s">
        <v>555</v>
      </c>
      <c r="G45" s="772" t="s">
        <v>566</v>
      </c>
      <c r="H45" s="1059">
        <v>162</v>
      </c>
      <c r="I45" s="1059">
        <v>8</v>
      </c>
      <c r="J45" s="1058">
        <v>29899.72</v>
      </c>
      <c r="K45" s="772" t="s">
        <v>905</v>
      </c>
      <c r="L45" s="772" t="s">
        <v>905</v>
      </c>
      <c r="M45" s="772" t="s">
        <v>905</v>
      </c>
      <c r="N45" s="772" t="s">
        <v>905</v>
      </c>
      <c r="O45" s="772" t="s">
        <v>905</v>
      </c>
    </row>
    <row r="46" spans="1:16" ht="24.75" customHeight="1">
      <c r="A46" s="182" t="s">
        <v>911</v>
      </c>
    </row>
    <row r="47" spans="1:16">
      <c r="A47" s="182" t="s">
        <v>912</v>
      </c>
    </row>
    <row r="49" spans="1:1">
      <c r="A49" s="247" t="s">
        <v>466</v>
      </c>
    </row>
  </sheetData>
  <sheetProtection selectLockedCells="1" selectUnlockedCells="1"/>
  <autoFilter ref="A3:P47"/>
  <phoneticPr fontId="40" type="noConversion"/>
  <pageMargins left="0.31496062992125984" right="0.31496062992125984" top="0.78740157480314965" bottom="0.78740157480314965" header="0.51181102362204722" footer="0.51181102362204722"/>
  <pageSetup paperSize="9" scale="40" firstPageNumber="0" orientation="portrait" r:id="rId1"/>
  <headerFooter alignWithMargins="0">
    <oddHeader>&amp;C&amp;A</oddHeader>
    <oddFooter>&amp;L&amp;F&amp;C&amp;P/&amp;N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view="pageBreakPreview" zoomScaleSheetLayoutView="100" workbookViewId="0">
      <selection activeCell="F129" sqref="F129"/>
    </sheetView>
  </sheetViews>
  <sheetFormatPr defaultColWidth="11.42578125" defaultRowHeight="12.75"/>
  <cols>
    <col min="1" max="1" width="11.42578125" style="1"/>
    <col min="2" max="2" width="12.42578125" style="1" customWidth="1"/>
    <col min="3" max="4" width="11.42578125" style="1"/>
    <col min="5" max="5" width="22.42578125" style="1" customWidth="1"/>
    <col min="6" max="6" width="15.140625" style="1" customWidth="1"/>
    <col min="7" max="7" width="22.28515625" style="1" customWidth="1"/>
    <col min="8" max="8" width="20.5703125" style="1" customWidth="1"/>
    <col min="9" max="9" width="21.140625" style="1" customWidth="1"/>
    <col min="10" max="10" width="17.5703125" style="1" customWidth="1"/>
    <col min="11" max="16384" width="11.42578125" style="1"/>
  </cols>
  <sheetData>
    <row r="1" spans="1:10" ht="16.5" thickBot="1">
      <c r="A1" s="10" t="s">
        <v>826</v>
      </c>
      <c r="B1" s="10"/>
      <c r="C1" s="10"/>
      <c r="D1" s="10"/>
      <c r="E1" s="10"/>
      <c r="F1" s="10"/>
      <c r="G1" s="20"/>
      <c r="H1"/>
      <c r="I1" s="730" t="s">
        <v>875</v>
      </c>
      <c r="J1" s="245" t="s">
        <v>878</v>
      </c>
    </row>
    <row r="2" spans="1:10" ht="17.45" customHeight="1" thickBot="1">
      <c r="A2" s="14"/>
      <c r="B2" s="14"/>
      <c r="C2" s="14"/>
      <c r="D2" s="14"/>
      <c r="E2" s="14"/>
      <c r="F2" s="14"/>
      <c r="G2" s="21"/>
      <c r="H2"/>
      <c r="I2" s="119"/>
      <c r="J2" s="115"/>
    </row>
    <row r="3" spans="1:10" ht="75.599999999999994" customHeight="1" thickBot="1">
      <c r="A3" s="9" t="s">
        <v>876</v>
      </c>
      <c r="B3" s="9" t="s">
        <v>881</v>
      </c>
      <c r="C3" s="9" t="s">
        <v>890</v>
      </c>
      <c r="D3" s="9" t="s">
        <v>913</v>
      </c>
      <c r="E3" s="9" t="s">
        <v>827</v>
      </c>
      <c r="F3" s="9" t="s">
        <v>828</v>
      </c>
      <c r="G3" s="9" t="s">
        <v>829</v>
      </c>
      <c r="H3" s="9" t="s">
        <v>830</v>
      </c>
      <c r="I3" s="9" t="s">
        <v>831</v>
      </c>
      <c r="J3" s="120" t="s">
        <v>832</v>
      </c>
    </row>
    <row r="4" spans="1:10">
      <c r="A4" s="38"/>
      <c r="B4" s="38"/>
      <c r="C4" s="38"/>
      <c r="D4" s="83"/>
      <c r="E4" s="121"/>
      <c r="F4" s="65"/>
      <c r="G4" s="40"/>
      <c r="H4" s="40"/>
      <c r="I4" s="65"/>
      <c r="J4" s="37"/>
    </row>
    <row r="5" spans="1:10">
      <c r="A5" s="38"/>
      <c r="B5" s="38"/>
      <c r="C5" s="38"/>
      <c r="D5" s="83"/>
      <c r="E5" s="65"/>
      <c r="F5" s="65"/>
      <c r="G5" s="65"/>
      <c r="H5" s="121"/>
      <c r="I5" s="121"/>
      <c r="J5" s="37"/>
    </row>
    <row r="6" spans="1:10">
      <c r="A6" s="36"/>
      <c r="B6" s="36"/>
      <c r="C6" s="36"/>
      <c r="D6" s="122"/>
      <c r="E6" s="37"/>
      <c r="F6" s="37"/>
      <c r="G6" s="37"/>
      <c r="H6" s="121"/>
      <c r="I6" s="121"/>
      <c r="J6" s="37"/>
    </row>
    <row r="7" spans="1:10">
      <c r="A7" s="38"/>
      <c r="B7" s="38"/>
      <c r="C7" s="38"/>
      <c r="D7" s="83"/>
      <c r="E7" s="65"/>
      <c r="F7" s="65"/>
      <c r="G7" s="65"/>
      <c r="H7" s="121"/>
      <c r="I7" s="121"/>
      <c r="J7" s="37"/>
    </row>
    <row r="8" spans="1:10">
      <c r="A8" s="38"/>
      <c r="B8" s="38"/>
      <c r="C8" s="38"/>
      <c r="D8" s="38"/>
      <c r="E8" s="112"/>
      <c r="F8" s="112"/>
      <c r="G8" s="123"/>
      <c r="H8" s="38"/>
      <c r="I8" s="38"/>
      <c r="J8" s="36"/>
    </row>
    <row r="9" spans="1:10">
      <c r="A9" s="36"/>
      <c r="B9" s="36"/>
      <c r="C9" s="36"/>
      <c r="D9" s="36"/>
      <c r="E9" s="36"/>
      <c r="F9" s="36"/>
      <c r="G9" s="122"/>
      <c r="H9" s="36"/>
      <c r="I9" s="36"/>
      <c r="J9" s="36"/>
    </row>
    <row r="10" spans="1:10">
      <c r="A10" s="38"/>
      <c r="B10" s="38"/>
      <c r="C10" s="38"/>
      <c r="D10" s="38"/>
      <c r="E10" s="38"/>
      <c r="F10" s="38"/>
      <c r="G10" s="83"/>
      <c r="H10" s="38"/>
      <c r="I10" s="38"/>
      <c r="J10" s="36"/>
    </row>
    <row r="11" spans="1:10">
      <c r="A11" s="38"/>
      <c r="B11" s="38"/>
      <c r="C11" s="38"/>
      <c r="D11" s="38"/>
      <c r="E11" s="38"/>
      <c r="F11" s="38"/>
      <c r="G11" s="83"/>
      <c r="H11" s="38"/>
      <c r="I11" s="38"/>
      <c r="J11" s="36"/>
    </row>
    <row r="12" spans="1:10">
      <c r="A12" s="36"/>
      <c r="B12" s="36"/>
      <c r="C12" s="36"/>
      <c r="D12" s="36"/>
      <c r="E12" s="36"/>
      <c r="F12" s="36"/>
      <c r="G12" s="122"/>
      <c r="H12" s="36"/>
      <c r="I12" s="36"/>
      <c r="J12" s="36"/>
    </row>
  </sheetData>
  <sheetProtection selectLockedCells="1" selectUnlockedCells="1"/>
  <phoneticPr fontId="40" type="noConversion"/>
  <pageMargins left="0.70866141732283472" right="0.70866141732283472" top="0.78740157480314965" bottom="0.78740157480314965" header="0.51181102362204722" footer="0.51181102362204722"/>
  <pageSetup paperSize="9" scale="53" firstPageNumber="0" orientation="portrait" r:id="rId1"/>
  <headerFooter alignWithMargins="0">
    <oddHeader>&amp;C&amp;A</oddHeader>
    <oddFooter>&amp;L&amp;F&amp;C&amp;P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opLeftCell="L2" zoomScaleNormal="100" zoomScaleSheetLayoutView="85" workbookViewId="0">
      <selection activeCell="O13" sqref="O13"/>
    </sheetView>
  </sheetViews>
  <sheetFormatPr defaultColWidth="11.5703125" defaultRowHeight="12.75"/>
  <cols>
    <col min="1" max="1" width="7" style="182" customWidth="1"/>
    <col min="2" max="2" width="12.7109375" style="182" customWidth="1"/>
    <col min="3" max="3" width="9.42578125" style="182" customWidth="1"/>
    <col min="4" max="4" width="25.85546875" style="182" customWidth="1"/>
    <col min="5" max="5" width="11" style="19" bestFit="1" customWidth="1"/>
    <col min="6" max="6" width="19" style="18" customWidth="1"/>
    <col min="7" max="7" width="11" style="182" customWidth="1"/>
    <col min="8" max="8" width="19.28515625" style="18" customWidth="1"/>
    <col min="9" max="9" width="23" style="56" customWidth="1"/>
    <col min="10" max="10" width="17.85546875" style="182" customWidth="1"/>
    <col min="11" max="11" width="32.7109375" style="182" customWidth="1"/>
    <col min="12" max="12" width="10.5703125" style="182" customWidth="1"/>
    <col min="13" max="13" width="14.7109375" style="182" customWidth="1"/>
    <col min="14" max="14" width="13.85546875" style="182" customWidth="1"/>
    <col min="15" max="15" width="15.42578125" style="182" customWidth="1"/>
    <col min="16" max="17" width="15.28515625" style="182" customWidth="1"/>
    <col min="18" max="18" width="15.7109375" style="182" customWidth="1"/>
    <col min="19" max="19" width="10.7109375" style="182" customWidth="1"/>
    <col min="20" max="20" width="19.42578125" style="182" bestFit="1" customWidth="1"/>
    <col min="21" max="16384" width="11.5703125" style="182"/>
  </cols>
  <sheetData>
    <row r="1" spans="1:20" ht="21" customHeight="1" thickBot="1">
      <c r="A1" s="10" t="s">
        <v>915</v>
      </c>
      <c r="B1" s="10"/>
      <c r="C1" s="10"/>
      <c r="D1" s="10"/>
      <c r="E1" s="46"/>
      <c r="F1" s="46"/>
      <c r="G1" s="10"/>
      <c r="H1" s="46"/>
      <c r="I1" s="11"/>
      <c r="J1" s="10"/>
      <c r="K1" s="10"/>
      <c r="L1" s="10"/>
      <c r="M1" s="10"/>
      <c r="N1" s="10"/>
      <c r="O1" s="10"/>
      <c r="P1" s="10"/>
      <c r="S1" s="62" t="s">
        <v>875</v>
      </c>
      <c r="T1" s="245" t="s">
        <v>916</v>
      </c>
    </row>
    <row r="2" spans="1:20" ht="20.100000000000001" customHeight="1" thickBot="1">
      <c r="A2" s="10"/>
      <c r="B2" s="10"/>
      <c r="C2" s="10"/>
      <c r="D2" s="10"/>
      <c r="E2" s="46"/>
      <c r="F2" s="46"/>
      <c r="G2" s="10"/>
      <c r="H2" s="46"/>
      <c r="I2" s="11"/>
      <c r="J2" s="10"/>
      <c r="K2" s="10"/>
      <c r="L2" s="10"/>
      <c r="M2" s="10"/>
      <c r="N2" s="260"/>
      <c r="O2" s="10"/>
      <c r="P2" s="10"/>
      <c r="S2" s="62" t="s">
        <v>884</v>
      </c>
      <c r="T2" s="354">
        <v>2012</v>
      </c>
    </row>
    <row r="3" spans="1:20" s="17" customFormat="1" ht="61.9" customHeight="1" thickBot="1">
      <c r="A3" s="8" t="s">
        <v>876</v>
      </c>
      <c r="B3" s="9" t="s">
        <v>917</v>
      </c>
      <c r="C3" s="9" t="s">
        <v>918</v>
      </c>
      <c r="D3" s="8" t="s">
        <v>881</v>
      </c>
      <c r="E3" s="8" t="s">
        <v>877</v>
      </c>
      <c r="F3" s="9" t="s">
        <v>890</v>
      </c>
      <c r="G3" s="9" t="s">
        <v>891</v>
      </c>
      <c r="H3" s="9" t="s">
        <v>892</v>
      </c>
      <c r="I3" s="9" t="s">
        <v>893</v>
      </c>
      <c r="J3" s="2" t="s">
        <v>465</v>
      </c>
      <c r="K3" s="9" t="s">
        <v>919</v>
      </c>
      <c r="L3" s="9" t="s">
        <v>920</v>
      </c>
      <c r="M3" s="2" t="s">
        <v>921</v>
      </c>
      <c r="N3" s="351" t="s">
        <v>922</v>
      </c>
      <c r="O3" s="2" t="s">
        <v>923</v>
      </c>
      <c r="P3" s="2" t="s">
        <v>924</v>
      </c>
      <c r="Q3" s="9" t="s">
        <v>925</v>
      </c>
      <c r="R3" s="351" t="s">
        <v>926</v>
      </c>
      <c r="S3" s="351" t="s">
        <v>927</v>
      </c>
      <c r="T3" s="355" t="s">
        <v>928</v>
      </c>
    </row>
    <row r="4" spans="1:20" s="18" customFormat="1">
      <c r="A4" s="65" t="s">
        <v>906</v>
      </c>
      <c r="B4" s="65" t="s">
        <v>906</v>
      </c>
      <c r="C4" s="42">
        <v>2012</v>
      </c>
      <c r="D4" s="80" t="s">
        <v>882</v>
      </c>
      <c r="E4" s="335" t="s">
        <v>880</v>
      </c>
      <c r="F4" s="228" t="s">
        <v>1027</v>
      </c>
      <c r="G4" s="75" t="s">
        <v>902</v>
      </c>
      <c r="H4" s="81" t="s">
        <v>903</v>
      </c>
      <c r="I4" s="76" t="s">
        <v>821</v>
      </c>
      <c r="J4" s="746" t="s">
        <v>833</v>
      </c>
      <c r="K4" s="76" t="s">
        <v>1106</v>
      </c>
      <c r="L4" s="75">
        <v>2</v>
      </c>
      <c r="M4" s="75"/>
      <c r="N4" s="734">
        <v>31</v>
      </c>
      <c r="O4" s="75" t="s">
        <v>462</v>
      </c>
      <c r="P4" s="75">
        <v>0</v>
      </c>
      <c r="Q4" s="65">
        <v>2</v>
      </c>
      <c r="R4" s="356">
        <f>S4+T4</f>
        <v>1</v>
      </c>
      <c r="S4" s="356">
        <v>1</v>
      </c>
      <c r="T4" s="560">
        <v>0</v>
      </c>
    </row>
    <row r="5" spans="1:20" s="18" customFormat="1">
      <c r="A5" s="65" t="s">
        <v>906</v>
      </c>
      <c r="B5" s="65" t="s">
        <v>906</v>
      </c>
      <c r="C5" s="65">
        <v>2012</v>
      </c>
      <c r="D5" s="81" t="s">
        <v>882</v>
      </c>
      <c r="E5" s="335" t="s">
        <v>880</v>
      </c>
      <c r="F5" s="228" t="s">
        <v>1027</v>
      </c>
      <c r="G5" s="65" t="s">
        <v>1088</v>
      </c>
      <c r="H5" s="81" t="s">
        <v>903</v>
      </c>
      <c r="I5" s="69" t="s">
        <v>822</v>
      </c>
      <c r="J5" s="774" t="s">
        <v>834</v>
      </c>
      <c r="K5" s="69" t="s">
        <v>1106</v>
      </c>
      <c r="L5" s="65">
        <v>2</v>
      </c>
      <c r="M5" s="65"/>
      <c r="N5" s="733">
        <v>5</v>
      </c>
      <c r="O5" s="65" t="s">
        <v>463</v>
      </c>
      <c r="P5" s="65">
        <v>0</v>
      </c>
      <c r="Q5" s="65">
        <v>1</v>
      </c>
      <c r="R5" s="357">
        <f>S5+T5</f>
        <v>1</v>
      </c>
      <c r="S5" s="352">
        <v>1</v>
      </c>
      <c r="T5" s="561">
        <v>0</v>
      </c>
    </row>
    <row r="6" spans="1:20" ht="25.5">
      <c r="A6" s="65" t="s">
        <v>906</v>
      </c>
      <c r="B6" s="65" t="s">
        <v>906</v>
      </c>
      <c r="C6" s="65">
        <v>2012</v>
      </c>
      <c r="D6" s="81" t="s">
        <v>883</v>
      </c>
      <c r="E6" s="335" t="s">
        <v>943</v>
      </c>
      <c r="F6" s="60" t="s">
        <v>539</v>
      </c>
      <c r="G6" s="65" t="s">
        <v>902</v>
      </c>
      <c r="H6" s="77" t="s">
        <v>1090</v>
      </c>
      <c r="I6" s="69" t="s">
        <v>825</v>
      </c>
      <c r="J6" s="774" t="s">
        <v>833</v>
      </c>
      <c r="K6" s="69" t="s">
        <v>1106</v>
      </c>
      <c r="L6" s="65">
        <v>2</v>
      </c>
      <c r="M6" s="65"/>
      <c r="N6" s="733">
        <v>5</v>
      </c>
      <c r="O6" s="65" t="s">
        <v>845</v>
      </c>
      <c r="P6" s="65">
        <v>0</v>
      </c>
      <c r="Q6" s="65">
        <v>4</v>
      </c>
      <c r="R6" s="357">
        <f>S6+T6</f>
        <v>3</v>
      </c>
      <c r="S6" s="352">
        <v>3</v>
      </c>
      <c r="T6" s="561">
        <v>0</v>
      </c>
    </row>
    <row r="7" spans="1:20" ht="25.5">
      <c r="A7" s="65" t="s">
        <v>906</v>
      </c>
      <c r="B7" s="65" t="s">
        <v>906</v>
      </c>
      <c r="C7" s="65">
        <v>2012</v>
      </c>
      <c r="D7" s="81" t="s">
        <v>883</v>
      </c>
      <c r="E7" s="335" t="s">
        <v>880</v>
      </c>
      <c r="F7" s="67" t="s">
        <v>540</v>
      </c>
      <c r="G7" s="65" t="s">
        <v>1088</v>
      </c>
      <c r="H7" s="69" t="s">
        <v>903</v>
      </c>
      <c r="I7" s="76" t="s">
        <v>824</v>
      </c>
      <c r="J7" s="774" t="s">
        <v>834</v>
      </c>
      <c r="K7" s="69" t="s">
        <v>1106</v>
      </c>
      <c r="L7" s="65">
        <v>2</v>
      </c>
      <c r="M7" s="65"/>
      <c r="N7" s="733">
        <v>4</v>
      </c>
      <c r="O7" s="65" t="s">
        <v>463</v>
      </c>
      <c r="P7" s="65">
        <v>0</v>
      </c>
      <c r="Q7" s="65">
        <v>1</v>
      </c>
      <c r="R7" s="357">
        <f>S7+T7</f>
        <v>1</v>
      </c>
      <c r="S7" s="352">
        <v>1</v>
      </c>
      <c r="T7" s="561">
        <v>0</v>
      </c>
    </row>
    <row r="8" spans="1:20" s="18" customFormat="1">
      <c r="A8" s="65" t="s">
        <v>906</v>
      </c>
      <c r="B8" s="65" t="s">
        <v>906</v>
      </c>
      <c r="C8" s="65">
        <v>2012</v>
      </c>
      <c r="D8" s="81" t="s">
        <v>883</v>
      </c>
      <c r="E8" s="335" t="s">
        <v>880</v>
      </c>
      <c r="F8" s="60" t="s">
        <v>1042</v>
      </c>
      <c r="G8" s="65" t="s">
        <v>1100</v>
      </c>
      <c r="H8" s="81" t="s">
        <v>1103</v>
      </c>
      <c r="I8" s="57" t="s">
        <v>1135</v>
      </c>
      <c r="J8" s="774" t="s">
        <v>835</v>
      </c>
      <c r="K8" s="69" t="s">
        <v>461</v>
      </c>
      <c r="L8" s="65">
        <v>1</v>
      </c>
      <c r="M8" s="65" t="s">
        <v>1102</v>
      </c>
      <c r="N8" s="733" t="s">
        <v>1102</v>
      </c>
      <c r="O8" s="65">
        <v>0</v>
      </c>
      <c r="P8" s="65">
        <v>44</v>
      </c>
      <c r="Q8" s="65">
        <v>44</v>
      </c>
      <c r="R8" s="357">
        <f t="shared" ref="R8:R23" si="0">S8+T8</f>
        <v>21</v>
      </c>
      <c r="S8" s="352">
        <v>0</v>
      </c>
      <c r="T8" s="352">
        <v>21</v>
      </c>
    </row>
    <row r="9" spans="1:20">
      <c r="A9" s="65" t="s">
        <v>906</v>
      </c>
      <c r="B9" s="65" t="s">
        <v>906</v>
      </c>
      <c r="C9" s="65">
        <v>2012</v>
      </c>
      <c r="D9" s="81" t="s">
        <v>883</v>
      </c>
      <c r="E9" s="335" t="s">
        <v>880</v>
      </c>
      <c r="F9" s="60" t="s">
        <v>1042</v>
      </c>
      <c r="G9" s="65" t="s">
        <v>907</v>
      </c>
      <c r="H9" s="81" t="s">
        <v>1091</v>
      </c>
      <c r="I9" s="87" t="s">
        <v>603</v>
      </c>
      <c r="J9" s="774" t="s">
        <v>836</v>
      </c>
      <c r="K9" s="69" t="s">
        <v>1104</v>
      </c>
      <c r="L9" s="65">
        <v>1</v>
      </c>
      <c r="M9" s="65">
        <v>8490</v>
      </c>
      <c r="N9" s="733">
        <v>13358</v>
      </c>
      <c r="O9" s="65">
        <v>0</v>
      </c>
      <c r="P9" s="65">
        <v>180</v>
      </c>
      <c r="Q9" s="65">
        <f t="shared" ref="Q9:Q20" si="1">O9+P9</f>
        <v>180</v>
      </c>
      <c r="R9" s="357">
        <f t="shared" si="0"/>
        <v>196</v>
      </c>
      <c r="S9" s="352">
        <v>0</v>
      </c>
      <c r="T9" s="352">
        <v>196</v>
      </c>
    </row>
    <row r="10" spans="1:20">
      <c r="A10" s="65" t="s">
        <v>906</v>
      </c>
      <c r="B10" s="65" t="s">
        <v>906</v>
      </c>
      <c r="C10" s="65">
        <v>2012</v>
      </c>
      <c r="D10" s="81" t="s">
        <v>883</v>
      </c>
      <c r="E10" s="335" t="s">
        <v>880</v>
      </c>
      <c r="F10" s="60" t="s">
        <v>1042</v>
      </c>
      <c r="G10" s="65" t="s">
        <v>908</v>
      </c>
      <c r="H10" s="81" t="s">
        <v>903</v>
      </c>
      <c r="I10" s="73" t="s">
        <v>1081</v>
      </c>
      <c r="J10" s="774" t="s">
        <v>837</v>
      </c>
      <c r="K10" s="69" t="s">
        <v>1105</v>
      </c>
      <c r="L10" s="183" t="s">
        <v>1079</v>
      </c>
      <c r="M10" s="65">
        <v>795</v>
      </c>
      <c r="N10" s="733">
        <v>259</v>
      </c>
      <c r="O10" s="60" t="s">
        <v>607</v>
      </c>
      <c r="P10" s="60" t="s">
        <v>608</v>
      </c>
      <c r="Q10" s="65">
        <v>64</v>
      </c>
      <c r="R10" s="1073">
        <f>S10+T10+T11+T12</f>
        <v>352</v>
      </c>
      <c r="S10" s="1070">
        <v>10</v>
      </c>
      <c r="T10" s="352">
        <v>8</v>
      </c>
    </row>
    <row r="11" spans="1:20" s="70" customFormat="1">
      <c r="A11" s="65" t="s">
        <v>906</v>
      </c>
      <c r="B11" s="65" t="s">
        <v>906</v>
      </c>
      <c r="C11" s="65">
        <v>2012</v>
      </c>
      <c r="D11" s="81" t="s">
        <v>883</v>
      </c>
      <c r="E11" s="335" t="s">
        <v>880</v>
      </c>
      <c r="F11" s="60" t="s">
        <v>1042</v>
      </c>
      <c r="G11" s="65" t="s">
        <v>908</v>
      </c>
      <c r="H11" s="81" t="s">
        <v>903</v>
      </c>
      <c r="I11" s="73" t="s">
        <v>1082</v>
      </c>
      <c r="J11" s="774" t="s">
        <v>837</v>
      </c>
      <c r="K11" s="69" t="s">
        <v>1105</v>
      </c>
      <c r="L11" s="183" t="s">
        <v>1079</v>
      </c>
      <c r="M11" s="64">
        <v>1503</v>
      </c>
      <c r="N11" s="733">
        <v>1875</v>
      </c>
      <c r="O11" s="60" t="s">
        <v>607</v>
      </c>
      <c r="P11" s="60" t="s">
        <v>608</v>
      </c>
      <c r="Q11" s="65">
        <v>64</v>
      </c>
      <c r="R11" s="1074"/>
      <c r="S11" s="1071"/>
      <c r="T11" s="352">
        <v>196</v>
      </c>
    </row>
    <row r="12" spans="1:20" s="18" customFormat="1">
      <c r="A12" s="65" t="s">
        <v>906</v>
      </c>
      <c r="B12" s="65" t="s">
        <v>906</v>
      </c>
      <c r="C12" s="65">
        <v>2012</v>
      </c>
      <c r="D12" s="81" t="s">
        <v>883</v>
      </c>
      <c r="E12" s="335" t="s">
        <v>880</v>
      </c>
      <c r="F12" s="60" t="s">
        <v>1042</v>
      </c>
      <c r="G12" s="65" t="s">
        <v>908</v>
      </c>
      <c r="H12" s="81" t="s">
        <v>903</v>
      </c>
      <c r="I12" s="87" t="s">
        <v>1083</v>
      </c>
      <c r="J12" s="774" t="s">
        <v>837</v>
      </c>
      <c r="K12" s="69" t="s">
        <v>1105</v>
      </c>
      <c r="L12" s="183" t="s">
        <v>1079</v>
      </c>
      <c r="M12" s="65">
        <v>3555</v>
      </c>
      <c r="N12" s="733">
        <v>1844</v>
      </c>
      <c r="O12" s="60" t="s">
        <v>607</v>
      </c>
      <c r="P12" s="60" t="s">
        <v>608</v>
      </c>
      <c r="Q12" s="65">
        <v>64</v>
      </c>
      <c r="R12" s="1075"/>
      <c r="S12" s="1072"/>
      <c r="T12" s="352">
        <v>138</v>
      </c>
    </row>
    <row r="13" spans="1:20" s="18" customFormat="1">
      <c r="A13" s="65" t="s">
        <v>906</v>
      </c>
      <c r="B13" s="65" t="s">
        <v>906</v>
      </c>
      <c r="C13" s="65">
        <v>2012</v>
      </c>
      <c r="D13" s="81" t="s">
        <v>883</v>
      </c>
      <c r="E13" s="335" t="s">
        <v>880</v>
      </c>
      <c r="F13" s="60" t="s">
        <v>1042</v>
      </c>
      <c r="G13" s="65" t="s">
        <v>1092</v>
      </c>
      <c r="H13" s="81" t="s">
        <v>903</v>
      </c>
      <c r="I13" s="73" t="s">
        <v>1084</v>
      </c>
      <c r="J13" s="774" t="s">
        <v>837</v>
      </c>
      <c r="K13" s="69" t="s">
        <v>1105</v>
      </c>
      <c r="L13" s="183" t="s">
        <v>1079</v>
      </c>
      <c r="M13" s="65">
        <v>9105</v>
      </c>
      <c r="N13" s="733">
        <v>12084</v>
      </c>
      <c r="O13" s="60" t="s">
        <v>611</v>
      </c>
      <c r="P13" s="60" t="s">
        <v>612</v>
      </c>
      <c r="Q13" s="65">
        <v>72</v>
      </c>
      <c r="R13" s="1073">
        <f>S13+T13+T14</f>
        <v>347</v>
      </c>
      <c r="S13" s="1070">
        <v>27</v>
      </c>
      <c r="T13" s="352">
        <v>320</v>
      </c>
    </row>
    <row r="14" spans="1:20">
      <c r="A14" s="65" t="s">
        <v>906</v>
      </c>
      <c r="B14" s="65" t="s">
        <v>906</v>
      </c>
      <c r="C14" s="65">
        <v>2012</v>
      </c>
      <c r="D14" s="81" t="s">
        <v>883</v>
      </c>
      <c r="E14" s="335" t="s">
        <v>880</v>
      </c>
      <c r="F14" s="60" t="s">
        <v>1042</v>
      </c>
      <c r="G14" s="65" t="s">
        <v>1092</v>
      </c>
      <c r="H14" s="81" t="s">
        <v>903</v>
      </c>
      <c r="I14" s="73" t="s">
        <v>838</v>
      </c>
      <c r="J14" s="774" t="s">
        <v>837</v>
      </c>
      <c r="K14" s="69" t="s">
        <v>1105</v>
      </c>
      <c r="L14" s="183" t="s">
        <v>1079</v>
      </c>
      <c r="M14" s="65">
        <v>374</v>
      </c>
      <c r="N14" s="733">
        <v>1844</v>
      </c>
      <c r="O14" s="60" t="s">
        <v>611</v>
      </c>
      <c r="P14" s="60" t="s">
        <v>612</v>
      </c>
      <c r="Q14" s="65">
        <v>72</v>
      </c>
      <c r="R14" s="1075"/>
      <c r="S14" s="1072"/>
      <c r="T14" s="352">
        <v>0</v>
      </c>
    </row>
    <row r="15" spans="1:20">
      <c r="A15" s="65" t="s">
        <v>906</v>
      </c>
      <c r="B15" s="65" t="s">
        <v>906</v>
      </c>
      <c r="C15" s="65">
        <v>2012</v>
      </c>
      <c r="D15" s="81" t="s">
        <v>883</v>
      </c>
      <c r="E15" s="335" t="s">
        <v>880</v>
      </c>
      <c r="F15" s="60" t="s">
        <v>1042</v>
      </c>
      <c r="G15" s="65" t="s">
        <v>1093</v>
      </c>
      <c r="H15" s="81" t="s">
        <v>903</v>
      </c>
      <c r="I15" s="73" t="s">
        <v>1085</v>
      </c>
      <c r="J15" s="774" t="s">
        <v>840</v>
      </c>
      <c r="K15" s="69" t="s">
        <v>1104</v>
      </c>
      <c r="L15" s="65" t="s">
        <v>1079</v>
      </c>
      <c r="M15" s="65">
        <v>1781</v>
      </c>
      <c r="N15" s="733">
        <v>3777</v>
      </c>
      <c r="O15" s="65">
        <v>0</v>
      </c>
      <c r="P15" s="65">
        <v>48</v>
      </c>
      <c r="Q15" s="65">
        <f t="shared" si="1"/>
        <v>48</v>
      </c>
      <c r="R15" s="357">
        <f t="shared" si="0"/>
        <v>82</v>
      </c>
      <c r="S15" s="352">
        <v>0</v>
      </c>
      <c r="T15" s="352">
        <v>82</v>
      </c>
    </row>
    <row r="16" spans="1:20">
      <c r="A16" s="65" t="s">
        <v>906</v>
      </c>
      <c r="B16" s="65" t="s">
        <v>906</v>
      </c>
      <c r="C16" s="65">
        <v>2012</v>
      </c>
      <c r="D16" s="81" t="s">
        <v>883</v>
      </c>
      <c r="E16" s="335" t="s">
        <v>880</v>
      </c>
      <c r="F16" s="60" t="s">
        <v>1042</v>
      </c>
      <c r="G16" s="65" t="s">
        <v>1093</v>
      </c>
      <c r="H16" s="81" t="s">
        <v>931</v>
      </c>
      <c r="I16" s="73" t="s">
        <v>1086</v>
      </c>
      <c r="J16" s="774" t="s">
        <v>841</v>
      </c>
      <c r="K16" s="69" t="s">
        <v>1105</v>
      </c>
      <c r="L16" s="65">
        <v>1</v>
      </c>
      <c r="M16" s="65">
        <v>2582</v>
      </c>
      <c r="N16" s="733">
        <v>909</v>
      </c>
      <c r="O16" s="65">
        <v>12</v>
      </c>
      <c r="P16" s="65">
        <v>24</v>
      </c>
      <c r="Q16" s="65">
        <f t="shared" si="1"/>
        <v>36</v>
      </c>
      <c r="R16" s="357">
        <f t="shared" si="0"/>
        <v>37</v>
      </c>
      <c r="S16" s="352">
        <v>9</v>
      </c>
      <c r="T16" s="352">
        <v>28</v>
      </c>
    </row>
    <row r="17" spans="1:20">
      <c r="A17" s="65" t="s">
        <v>906</v>
      </c>
      <c r="B17" s="65" t="s">
        <v>906</v>
      </c>
      <c r="C17" s="65">
        <v>2012</v>
      </c>
      <c r="D17" s="81" t="s">
        <v>883</v>
      </c>
      <c r="E17" s="335" t="s">
        <v>880</v>
      </c>
      <c r="F17" s="60" t="s">
        <v>1042</v>
      </c>
      <c r="G17" s="65" t="s">
        <v>902</v>
      </c>
      <c r="H17" s="81" t="s">
        <v>1095</v>
      </c>
      <c r="I17" s="87" t="s">
        <v>604</v>
      </c>
      <c r="J17" s="774" t="s">
        <v>842</v>
      </c>
      <c r="K17" s="69" t="s">
        <v>1105</v>
      </c>
      <c r="L17" s="65">
        <v>1</v>
      </c>
      <c r="M17" s="65">
        <v>5652</v>
      </c>
      <c r="N17" s="733">
        <v>5568</v>
      </c>
      <c r="O17" s="64">
        <v>12</v>
      </c>
      <c r="P17" s="65">
        <v>96</v>
      </c>
      <c r="Q17" s="106">
        <f t="shared" si="1"/>
        <v>108</v>
      </c>
      <c r="R17" s="357">
        <f t="shared" si="0"/>
        <v>77</v>
      </c>
      <c r="S17" s="352">
        <v>13</v>
      </c>
      <c r="T17" s="352">
        <v>64</v>
      </c>
    </row>
    <row r="18" spans="1:20">
      <c r="A18" s="65" t="s">
        <v>906</v>
      </c>
      <c r="B18" s="65" t="s">
        <v>906</v>
      </c>
      <c r="C18" s="65">
        <v>2012</v>
      </c>
      <c r="D18" s="81" t="s">
        <v>883</v>
      </c>
      <c r="E18" s="335" t="s">
        <v>880</v>
      </c>
      <c r="F18" s="60" t="s">
        <v>1042</v>
      </c>
      <c r="G18" s="65" t="s">
        <v>902</v>
      </c>
      <c r="H18" s="81" t="s">
        <v>903</v>
      </c>
      <c r="I18" s="87" t="s">
        <v>605</v>
      </c>
      <c r="J18" s="774" t="s">
        <v>843</v>
      </c>
      <c r="K18" s="69" t="s">
        <v>1105</v>
      </c>
      <c r="L18" s="183" t="s">
        <v>1079</v>
      </c>
      <c r="M18" s="65">
        <v>5878</v>
      </c>
      <c r="N18" s="733">
        <v>3892</v>
      </c>
      <c r="O18" s="65">
        <v>27</v>
      </c>
      <c r="P18" s="65">
        <v>144</v>
      </c>
      <c r="Q18" s="65">
        <f t="shared" si="1"/>
        <v>171</v>
      </c>
      <c r="R18" s="357">
        <f t="shared" si="0"/>
        <v>181</v>
      </c>
      <c r="S18" s="352">
        <v>31</v>
      </c>
      <c r="T18" s="352">
        <v>150</v>
      </c>
    </row>
    <row r="19" spans="1:20">
      <c r="A19" s="65" t="s">
        <v>906</v>
      </c>
      <c r="B19" s="65" t="s">
        <v>906</v>
      </c>
      <c r="C19" s="65">
        <v>2012</v>
      </c>
      <c r="D19" s="81" t="s">
        <v>883</v>
      </c>
      <c r="E19" s="335" t="s">
        <v>880</v>
      </c>
      <c r="F19" s="60" t="s">
        <v>1042</v>
      </c>
      <c r="G19" s="65" t="s">
        <v>930</v>
      </c>
      <c r="H19" s="81" t="s">
        <v>1096</v>
      </c>
      <c r="I19" s="87" t="s">
        <v>1136</v>
      </c>
      <c r="J19" s="865" t="s">
        <v>847</v>
      </c>
      <c r="K19" s="69" t="s">
        <v>1105</v>
      </c>
      <c r="L19" s="65">
        <v>1</v>
      </c>
      <c r="M19" s="65">
        <v>9816</v>
      </c>
      <c r="N19" s="733">
        <v>13274</v>
      </c>
      <c r="O19" s="65">
        <v>24</v>
      </c>
      <c r="P19" s="65">
        <v>84</v>
      </c>
      <c r="Q19" s="65">
        <f t="shared" si="1"/>
        <v>108</v>
      </c>
      <c r="R19" s="357">
        <f t="shared" si="0"/>
        <v>150</v>
      </c>
      <c r="S19" s="352">
        <v>24</v>
      </c>
      <c r="T19" s="352">
        <v>126</v>
      </c>
    </row>
    <row r="20" spans="1:20">
      <c r="A20" s="65" t="s">
        <v>906</v>
      </c>
      <c r="B20" s="65" t="s">
        <v>906</v>
      </c>
      <c r="C20" s="65">
        <v>2012</v>
      </c>
      <c r="D20" s="81" t="s">
        <v>883</v>
      </c>
      <c r="E20" s="335" t="s">
        <v>880</v>
      </c>
      <c r="F20" s="60" t="s">
        <v>1042</v>
      </c>
      <c r="G20" s="65" t="s">
        <v>1094</v>
      </c>
      <c r="H20" s="81" t="s">
        <v>1095</v>
      </c>
      <c r="I20" s="87" t="s">
        <v>606</v>
      </c>
      <c r="J20" s="774" t="s">
        <v>844</v>
      </c>
      <c r="K20" s="69" t="s">
        <v>1105</v>
      </c>
      <c r="L20" s="65">
        <v>1</v>
      </c>
      <c r="M20" s="65">
        <v>133</v>
      </c>
      <c r="N20" s="733">
        <v>49</v>
      </c>
      <c r="O20" s="65">
        <v>12</v>
      </c>
      <c r="P20" s="65">
        <v>12</v>
      </c>
      <c r="Q20" s="65">
        <f t="shared" si="1"/>
        <v>24</v>
      </c>
      <c r="R20" s="357">
        <f t="shared" si="0"/>
        <v>23</v>
      </c>
      <c r="S20" s="352">
        <v>0</v>
      </c>
      <c r="T20" s="352">
        <v>23</v>
      </c>
    </row>
    <row r="21" spans="1:20">
      <c r="A21" s="65" t="s">
        <v>906</v>
      </c>
      <c r="B21" s="65" t="s">
        <v>906</v>
      </c>
      <c r="C21" s="65">
        <v>2012</v>
      </c>
      <c r="D21" s="239" t="s">
        <v>602</v>
      </c>
      <c r="E21" s="335" t="s">
        <v>1011</v>
      </c>
      <c r="F21" s="60" t="s">
        <v>872</v>
      </c>
      <c r="G21" s="65" t="s">
        <v>909</v>
      </c>
      <c r="H21" s="346" t="s">
        <v>1089</v>
      </c>
      <c r="I21" s="69" t="s">
        <v>910</v>
      </c>
      <c r="J21" s="774" t="s">
        <v>839</v>
      </c>
      <c r="K21" s="57" t="s">
        <v>5</v>
      </c>
      <c r="L21" s="188" t="s">
        <v>1079</v>
      </c>
      <c r="M21" s="65">
        <v>234</v>
      </c>
      <c r="N21" s="733">
        <v>427</v>
      </c>
      <c r="O21" s="60" t="s">
        <v>1119</v>
      </c>
      <c r="P21" s="65">
        <v>36</v>
      </c>
      <c r="Q21" s="65">
        <v>42</v>
      </c>
      <c r="R21" s="357">
        <f t="shared" si="0"/>
        <v>84</v>
      </c>
      <c r="S21" s="352">
        <v>11</v>
      </c>
      <c r="T21" s="352">
        <v>73</v>
      </c>
    </row>
    <row r="22" spans="1:20">
      <c r="A22" s="65" t="s">
        <v>906</v>
      </c>
      <c r="B22" s="65" t="s">
        <v>906</v>
      </c>
      <c r="C22" s="65">
        <v>2012</v>
      </c>
      <c r="D22" s="239" t="s">
        <v>602</v>
      </c>
      <c r="E22" s="335" t="s">
        <v>1011</v>
      </c>
      <c r="F22" s="60" t="s">
        <v>1043</v>
      </c>
      <c r="G22" s="65" t="s">
        <v>1114</v>
      </c>
      <c r="H22" s="346" t="s">
        <v>1089</v>
      </c>
      <c r="I22" s="69" t="s">
        <v>1115</v>
      </c>
      <c r="J22" s="774" t="s">
        <v>1116</v>
      </c>
      <c r="K22" s="57" t="s">
        <v>1104</v>
      </c>
      <c r="L22" s="188" t="s">
        <v>968</v>
      </c>
      <c r="M22" s="65"/>
      <c r="N22" s="733">
        <v>73</v>
      </c>
      <c r="O22" s="60">
        <v>0</v>
      </c>
      <c r="P22" s="65">
        <v>24</v>
      </c>
      <c r="Q22" s="65">
        <v>24</v>
      </c>
      <c r="R22" s="357">
        <f t="shared" si="0"/>
        <v>72</v>
      </c>
      <c r="S22" s="352">
        <v>0</v>
      </c>
      <c r="T22" s="352">
        <v>72</v>
      </c>
    </row>
    <row r="23" spans="1:20">
      <c r="A23" s="65" t="s">
        <v>906</v>
      </c>
      <c r="B23" s="65" t="s">
        <v>906</v>
      </c>
      <c r="C23" s="108">
        <v>2012</v>
      </c>
      <c r="D23" s="239" t="s">
        <v>602</v>
      </c>
      <c r="E23" s="335" t="s">
        <v>542</v>
      </c>
      <c r="F23" s="74" t="s">
        <v>548</v>
      </c>
      <c r="G23" s="65" t="s">
        <v>909</v>
      </c>
      <c r="H23" s="346" t="s">
        <v>1089</v>
      </c>
      <c r="I23" s="184" t="s">
        <v>910</v>
      </c>
      <c r="J23" s="774" t="s">
        <v>846</v>
      </c>
      <c r="K23" s="57" t="s">
        <v>5</v>
      </c>
      <c r="L23" s="65">
        <v>2</v>
      </c>
      <c r="M23" s="65">
        <v>181</v>
      </c>
      <c r="N23" s="735">
        <v>191</v>
      </c>
      <c r="O23" s="65" t="s">
        <v>462</v>
      </c>
      <c r="P23" s="65">
        <v>4</v>
      </c>
      <c r="Q23" s="772">
        <v>6</v>
      </c>
      <c r="R23" s="357">
        <f t="shared" si="0"/>
        <v>6</v>
      </c>
      <c r="S23" s="352">
        <v>1</v>
      </c>
      <c r="T23" s="352">
        <v>5</v>
      </c>
    </row>
    <row r="24" spans="1:20" ht="15" customHeight="1">
      <c r="A24" s="38" t="s">
        <v>906</v>
      </c>
      <c r="B24" s="38" t="s">
        <v>906</v>
      </c>
      <c r="C24" s="38">
        <v>2012</v>
      </c>
      <c r="D24" s="39" t="s">
        <v>883</v>
      </c>
      <c r="E24" s="335" t="s">
        <v>880</v>
      </c>
      <c r="F24" s="78" t="s">
        <v>470</v>
      </c>
      <c r="G24" s="38" t="s">
        <v>908</v>
      </c>
      <c r="H24" s="39" t="s">
        <v>473</v>
      </c>
      <c r="I24" s="142" t="s">
        <v>1434</v>
      </c>
      <c r="J24" s="39" t="s">
        <v>483</v>
      </c>
      <c r="K24" s="39" t="s">
        <v>484</v>
      </c>
      <c r="L24" s="38">
        <v>1</v>
      </c>
      <c r="M24" s="38">
        <v>3076</v>
      </c>
      <c r="N24" s="639">
        <v>3147</v>
      </c>
      <c r="O24" s="65"/>
      <c r="P24" s="65">
        <v>90</v>
      </c>
      <c r="Q24" s="65">
        <v>90</v>
      </c>
      <c r="R24" s="358">
        <v>34</v>
      </c>
      <c r="S24" s="352"/>
      <c r="T24" s="352">
        <v>34</v>
      </c>
    </row>
    <row r="25" spans="1:20" s="18" customFormat="1" ht="15" customHeight="1">
      <c r="A25" s="38" t="s">
        <v>906</v>
      </c>
      <c r="B25" s="38" t="s">
        <v>906</v>
      </c>
      <c r="C25" s="38">
        <v>2012</v>
      </c>
      <c r="D25" s="39" t="s">
        <v>883</v>
      </c>
      <c r="E25" s="335" t="s">
        <v>880</v>
      </c>
      <c r="F25" s="78" t="s">
        <v>470</v>
      </c>
      <c r="G25" s="38" t="s">
        <v>475</v>
      </c>
      <c r="H25" s="39" t="s">
        <v>476</v>
      </c>
      <c r="I25" s="39" t="s">
        <v>477</v>
      </c>
      <c r="J25" s="39" t="s">
        <v>485</v>
      </c>
      <c r="K25" s="39" t="s">
        <v>484</v>
      </c>
      <c r="L25" s="38">
        <v>1</v>
      </c>
      <c r="M25" s="38">
        <v>11606</v>
      </c>
      <c r="N25" s="639">
        <v>4887</v>
      </c>
      <c r="O25" s="38"/>
      <c r="P25" s="38">
        <v>350</v>
      </c>
      <c r="Q25" s="38">
        <v>350</v>
      </c>
      <c r="R25" s="358">
        <v>419</v>
      </c>
      <c r="S25" s="352"/>
      <c r="T25" s="352">
        <v>419</v>
      </c>
    </row>
    <row r="26" spans="1:20" ht="15" customHeight="1">
      <c r="A26" s="38" t="s">
        <v>906</v>
      </c>
      <c r="B26" s="38" t="s">
        <v>906</v>
      </c>
      <c r="C26" s="38">
        <v>2012</v>
      </c>
      <c r="D26" s="39" t="s">
        <v>883</v>
      </c>
      <c r="E26" s="335" t="s">
        <v>880</v>
      </c>
      <c r="F26" s="78" t="s">
        <v>470</v>
      </c>
      <c r="G26" s="38" t="s">
        <v>475</v>
      </c>
      <c r="H26" s="39" t="s">
        <v>473</v>
      </c>
      <c r="I26" s="39" t="s">
        <v>478</v>
      </c>
      <c r="J26" s="39" t="s">
        <v>486</v>
      </c>
      <c r="K26" s="39" t="s">
        <v>929</v>
      </c>
      <c r="L26" s="38">
        <v>1</v>
      </c>
      <c r="M26" s="38">
        <v>15831</v>
      </c>
      <c r="N26" s="639">
        <v>16388</v>
      </c>
      <c r="O26" s="38">
        <v>48</v>
      </c>
      <c r="P26" s="38">
        <v>472</v>
      </c>
      <c r="Q26" s="38">
        <v>520</v>
      </c>
      <c r="R26" s="358">
        <v>425</v>
      </c>
      <c r="S26" s="352">
        <v>28</v>
      </c>
      <c r="T26" s="352">
        <v>453</v>
      </c>
    </row>
    <row r="27" spans="1:20" ht="15" customHeight="1">
      <c r="A27" s="38" t="s">
        <v>906</v>
      </c>
      <c r="B27" s="38" t="s">
        <v>906</v>
      </c>
      <c r="C27" s="38">
        <v>2012</v>
      </c>
      <c r="D27" s="39" t="s">
        <v>883</v>
      </c>
      <c r="E27" s="335" t="s">
        <v>880</v>
      </c>
      <c r="F27" s="78" t="s">
        <v>470</v>
      </c>
      <c r="G27" s="38" t="s">
        <v>479</v>
      </c>
      <c r="H27" s="39" t="s">
        <v>473</v>
      </c>
      <c r="I27" s="39" t="s">
        <v>480</v>
      </c>
      <c r="J27" s="39" t="s">
        <v>487</v>
      </c>
      <c r="K27" s="39" t="s">
        <v>484</v>
      </c>
      <c r="L27" s="65">
        <v>1</v>
      </c>
      <c r="M27" s="38">
        <v>2961</v>
      </c>
      <c r="N27" s="639">
        <v>3203</v>
      </c>
      <c r="O27" s="38"/>
      <c r="P27" s="38">
        <v>90</v>
      </c>
      <c r="Q27" s="38">
        <v>90</v>
      </c>
      <c r="R27" s="358">
        <v>243</v>
      </c>
      <c r="S27" s="352"/>
      <c r="T27" s="352">
        <v>243</v>
      </c>
    </row>
    <row r="28" spans="1:20" ht="15" customHeight="1">
      <c r="A28" s="38" t="s">
        <v>906</v>
      </c>
      <c r="B28" s="38" t="s">
        <v>906</v>
      </c>
      <c r="C28" s="38">
        <v>2012</v>
      </c>
      <c r="D28" s="39" t="s">
        <v>883</v>
      </c>
      <c r="E28" s="335" t="s">
        <v>880</v>
      </c>
      <c r="F28" s="78" t="s">
        <v>470</v>
      </c>
      <c r="G28" s="38" t="s">
        <v>1093</v>
      </c>
      <c r="H28" s="39" t="s">
        <v>903</v>
      </c>
      <c r="I28" s="39" t="s">
        <v>1085</v>
      </c>
      <c r="J28" s="39" t="s">
        <v>488</v>
      </c>
      <c r="K28" s="39" t="s">
        <v>929</v>
      </c>
      <c r="L28" s="38">
        <v>2</v>
      </c>
      <c r="M28" s="38">
        <v>4064</v>
      </c>
      <c r="N28" s="639">
        <v>4439</v>
      </c>
      <c r="O28" s="38">
        <v>48</v>
      </c>
      <c r="P28" s="38">
        <v>152</v>
      </c>
      <c r="Q28" s="38">
        <v>200</v>
      </c>
      <c r="R28" s="358">
        <v>370</v>
      </c>
      <c r="S28" s="352">
        <v>37</v>
      </c>
      <c r="T28" s="352">
        <v>407</v>
      </c>
    </row>
    <row r="29" spans="1:20" ht="15" customHeight="1">
      <c r="A29" s="38" t="s">
        <v>906</v>
      </c>
      <c r="B29" s="38" t="s">
        <v>906</v>
      </c>
      <c r="C29" s="38">
        <v>2012</v>
      </c>
      <c r="D29" s="39" t="s">
        <v>883</v>
      </c>
      <c r="E29" s="335" t="s">
        <v>880</v>
      </c>
      <c r="F29" s="78" t="s">
        <v>470</v>
      </c>
      <c r="G29" s="38" t="s">
        <v>930</v>
      </c>
      <c r="H29" s="39" t="s">
        <v>482</v>
      </c>
      <c r="I29" s="39" t="s">
        <v>1087</v>
      </c>
      <c r="J29" s="39" t="s">
        <v>489</v>
      </c>
      <c r="K29" s="39" t="s">
        <v>484</v>
      </c>
      <c r="L29" s="38">
        <v>1</v>
      </c>
      <c r="M29" s="38">
        <v>5083</v>
      </c>
      <c r="N29" s="639">
        <v>2916</v>
      </c>
      <c r="O29" s="38"/>
      <c r="P29" s="38">
        <v>150</v>
      </c>
      <c r="Q29" s="38">
        <v>150</v>
      </c>
      <c r="R29" s="358">
        <v>160</v>
      </c>
      <c r="S29" s="352"/>
      <c r="T29" s="352">
        <v>160</v>
      </c>
    </row>
    <row r="30" spans="1:20" s="18" customFormat="1" ht="15" customHeight="1">
      <c r="A30" s="65" t="s">
        <v>906</v>
      </c>
      <c r="B30" s="65" t="s">
        <v>906</v>
      </c>
      <c r="C30" s="65">
        <v>2012</v>
      </c>
      <c r="D30" s="142" t="s">
        <v>602</v>
      </c>
      <c r="E30" s="335" t="s">
        <v>867</v>
      </c>
      <c r="F30" s="38" t="s">
        <v>552</v>
      </c>
      <c r="G30" s="38" t="s">
        <v>909</v>
      </c>
      <c r="H30" s="39" t="s">
        <v>553</v>
      </c>
      <c r="I30" s="39" t="s">
        <v>554</v>
      </c>
      <c r="J30" s="69" t="s">
        <v>567</v>
      </c>
      <c r="K30" s="39" t="s">
        <v>568</v>
      </c>
      <c r="L30" s="65">
        <v>2</v>
      </c>
      <c r="M30" s="65">
        <v>696</v>
      </c>
      <c r="N30" s="352">
        <v>521</v>
      </c>
      <c r="O30" s="65">
        <v>22</v>
      </c>
      <c r="P30" s="65">
        <v>48</v>
      </c>
      <c r="Q30" s="65">
        <v>70</v>
      </c>
      <c r="R30" s="335">
        <v>92</v>
      </c>
      <c r="S30" s="772">
        <v>0</v>
      </c>
      <c r="T30" s="772">
        <v>92</v>
      </c>
    </row>
    <row r="31" spans="1:20" s="18" customFormat="1" ht="15" customHeight="1">
      <c r="A31" s="65" t="s">
        <v>906</v>
      </c>
      <c r="B31" s="65" t="s">
        <v>906</v>
      </c>
      <c r="C31" s="65">
        <v>2012</v>
      </c>
      <c r="D31" s="142" t="s">
        <v>602</v>
      </c>
      <c r="E31" s="335" t="s">
        <v>867</v>
      </c>
      <c r="F31" s="38" t="s">
        <v>552</v>
      </c>
      <c r="G31" s="38" t="s">
        <v>930</v>
      </c>
      <c r="H31" s="39" t="s">
        <v>555</v>
      </c>
      <c r="I31" s="39" t="s">
        <v>556</v>
      </c>
      <c r="J31" s="69" t="s">
        <v>569</v>
      </c>
      <c r="K31" s="39" t="s">
        <v>568</v>
      </c>
      <c r="L31" s="65">
        <v>2</v>
      </c>
      <c r="M31" s="65">
        <v>617</v>
      </c>
      <c r="N31" s="352">
        <v>694</v>
      </c>
      <c r="O31" s="65">
        <v>16</v>
      </c>
      <c r="P31" s="65">
        <v>32</v>
      </c>
      <c r="Q31" s="65">
        <v>48</v>
      </c>
      <c r="R31" s="335">
        <v>63</v>
      </c>
      <c r="S31" s="772">
        <v>0</v>
      </c>
      <c r="T31" s="772">
        <v>63</v>
      </c>
    </row>
    <row r="32" spans="1:20" s="18" customFormat="1" ht="15" customHeight="1">
      <c r="A32" s="65" t="s">
        <v>906</v>
      </c>
      <c r="B32" s="65" t="s">
        <v>906</v>
      </c>
      <c r="C32" s="65">
        <v>2012</v>
      </c>
      <c r="D32" s="142" t="s">
        <v>602</v>
      </c>
      <c r="E32" s="335" t="s">
        <v>867</v>
      </c>
      <c r="F32" s="38" t="s">
        <v>552</v>
      </c>
      <c r="G32" s="38" t="s">
        <v>479</v>
      </c>
      <c r="H32" s="39" t="s">
        <v>1089</v>
      </c>
      <c r="I32" s="39" t="s">
        <v>558</v>
      </c>
      <c r="J32" s="69" t="s">
        <v>570</v>
      </c>
      <c r="K32" s="39" t="s">
        <v>568</v>
      </c>
      <c r="L32" s="65">
        <v>2</v>
      </c>
      <c r="M32" s="38">
        <v>313</v>
      </c>
      <c r="N32" s="352">
        <v>677</v>
      </c>
      <c r="O32" s="38">
        <v>11</v>
      </c>
      <c r="P32" s="38">
        <v>21</v>
      </c>
      <c r="Q32" s="38">
        <v>32</v>
      </c>
      <c r="R32" s="335">
        <v>130</v>
      </c>
      <c r="S32" s="772">
        <v>0</v>
      </c>
      <c r="T32" s="772">
        <v>130</v>
      </c>
    </row>
    <row r="33" spans="1:252" s="18" customFormat="1" ht="15" customHeight="1">
      <c r="A33" s="65" t="s">
        <v>906</v>
      </c>
      <c r="B33" s="65" t="s">
        <v>906</v>
      </c>
      <c r="C33" s="65">
        <v>2012</v>
      </c>
      <c r="D33" s="142" t="s">
        <v>602</v>
      </c>
      <c r="E33" s="335" t="s">
        <v>867</v>
      </c>
      <c r="F33" s="38" t="s">
        <v>552</v>
      </c>
      <c r="G33" s="38" t="s">
        <v>1093</v>
      </c>
      <c r="H33" s="39" t="s">
        <v>473</v>
      </c>
      <c r="I33" s="39" t="s">
        <v>557</v>
      </c>
      <c r="J33" s="69" t="s">
        <v>571</v>
      </c>
      <c r="K33" s="39" t="s">
        <v>568</v>
      </c>
      <c r="L33" s="65">
        <v>1</v>
      </c>
      <c r="M33" s="38">
        <v>920</v>
      </c>
      <c r="N33" s="353">
        <v>190</v>
      </c>
      <c r="O33" s="38"/>
      <c r="P33" s="38">
        <v>46</v>
      </c>
      <c r="Q33" s="38">
        <v>46</v>
      </c>
      <c r="R33" s="335">
        <v>46</v>
      </c>
      <c r="S33" s="772"/>
      <c r="T33" s="772">
        <v>46</v>
      </c>
    </row>
    <row r="34" spans="1:252" s="18" customFormat="1" ht="15" customHeight="1">
      <c r="A34" s="65" t="s">
        <v>906</v>
      </c>
      <c r="B34" s="65" t="s">
        <v>906</v>
      </c>
      <c r="C34" s="65">
        <v>2012</v>
      </c>
      <c r="D34" s="142" t="s">
        <v>602</v>
      </c>
      <c r="E34" s="335" t="s">
        <v>867</v>
      </c>
      <c r="F34" s="38" t="s">
        <v>552</v>
      </c>
      <c r="G34" s="38" t="s">
        <v>559</v>
      </c>
      <c r="H34" s="39" t="s">
        <v>1091</v>
      </c>
      <c r="I34" s="39" t="s">
        <v>560</v>
      </c>
      <c r="J34" s="69" t="s">
        <v>572</v>
      </c>
      <c r="K34" s="39" t="s">
        <v>568</v>
      </c>
      <c r="L34" s="65">
        <v>1</v>
      </c>
      <c r="M34" s="38">
        <v>724</v>
      </c>
      <c r="N34" s="353">
        <v>727</v>
      </c>
      <c r="O34" s="65"/>
      <c r="P34" s="65">
        <v>36</v>
      </c>
      <c r="Q34" s="65">
        <v>36</v>
      </c>
      <c r="R34" s="335">
        <v>10</v>
      </c>
      <c r="S34" s="772"/>
      <c r="T34" s="772">
        <v>10</v>
      </c>
    </row>
    <row r="35" spans="1:252" ht="15" customHeight="1">
      <c r="A35" s="65" t="s">
        <v>906</v>
      </c>
      <c r="B35" s="65" t="s">
        <v>906</v>
      </c>
      <c r="C35" s="65">
        <v>2012</v>
      </c>
      <c r="D35" s="142" t="s">
        <v>602</v>
      </c>
      <c r="E35" s="335" t="s">
        <v>867</v>
      </c>
      <c r="F35" s="38" t="s">
        <v>552</v>
      </c>
      <c r="G35" s="38" t="s">
        <v>475</v>
      </c>
      <c r="H35" s="39" t="s">
        <v>1089</v>
      </c>
      <c r="I35" s="39" t="s">
        <v>561</v>
      </c>
      <c r="J35" s="69" t="s">
        <v>573</v>
      </c>
      <c r="K35" s="39" t="s">
        <v>568</v>
      </c>
      <c r="L35" s="65">
        <v>1</v>
      </c>
      <c r="M35" s="38">
        <v>89</v>
      </c>
      <c r="N35" s="353">
        <v>22</v>
      </c>
      <c r="O35" s="65"/>
      <c r="P35" s="38">
        <v>6</v>
      </c>
      <c r="Q35" s="38">
        <v>6</v>
      </c>
      <c r="R35" s="335">
        <v>2</v>
      </c>
      <c r="S35" s="772"/>
      <c r="T35" s="772">
        <v>2</v>
      </c>
    </row>
    <row r="36" spans="1:252" ht="15" customHeight="1">
      <c r="A36" s="65" t="s">
        <v>906</v>
      </c>
      <c r="B36" s="65" t="s">
        <v>906</v>
      </c>
      <c r="C36" s="65">
        <v>2012</v>
      </c>
      <c r="D36" s="142" t="s">
        <v>602</v>
      </c>
      <c r="E36" s="335" t="s">
        <v>867</v>
      </c>
      <c r="F36" s="38" t="s">
        <v>552</v>
      </c>
      <c r="G36" s="38" t="s">
        <v>475</v>
      </c>
      <c r="H36" s="39" t="s">
        <v>473</v>
      </c>
      <c r="I36" s="39" t="s">
        <v>478</v>
      </c>
      <c r="J36" s="69" t="s">
        <v>574</v>
      </c>
      <c r="K36" s="39" t="s">
        <v>568</v>
      </c>
      <c r="L36" s="65">
        <v>1</v>
      </c>
      <c r="M36" s="38">
        <v>346</v>
      </c>
      <c r="N36" s="352">
        <v>121</v>
      </c>
      <c r="O36" s="38"/>
      <c r="P36" s="38">
        <v>18</v>
      </c>
      <c r="Q36" s="333">
        <v>18</v>
      </c>
      <c r="R36" s="335">
        <v>4</v>
      </c>
      <c r="S36" s="772"/>
      <c r="T36" s="772">
        <v>4</v>
      </c>
    </row>
    <row r="37" spans="1:252" s="695" customFormat="1">
      <c r="A37" s="608" t="s">
        <v>906</v>
      </c>
      <c r="B37" s="608" t="s">
        <v>906</v>
      </c>
      <c r="C37" s="608">
        <v>2012</v>
      </c>
      <c r="D37" s="607" t="s">
        <v>602</v>
      </c>
      <c r="E37" s="708" t="s">
        <v>867</v>
      </c>
      <c r="F37" s="608" t="s">
        <v>552</v>
      </c>
      <c r="G37" s="608" t="s">
        <v>907</v>
      </c>
      <c r="H37" s="607" t="s">
        <v>473</v>
      </c>
      <c r="I37" s="607" t="s">
        <v>562</v>
      </c>
      <c r="J37" s="607" t="s">
        <v>1468</v>
      </c>
      <c r="K37" s="607" t="s">
        <v>568</v>
      </c>
      <c r="L37" s="608"/>
      <c r="M37" s="608">
        <v>35</v>
      </c>
      <c r="N37" s="706">
        <v>71</v>
      </c>
      <c r="O37" s="608"/>
      <c r="P37" s="608">
        <v>0</v>
      </c>
      <c r="Q37" s="608">
        <v>0</v>
      </c>
      <c r="R37" s="608">
        <v>14</v>
      </c>
      <c r="S37" s="608"/>
      <c r="T37" s="608">
        <v>14</v>
      </c>
    </row>
    <row r="38" spans="1:252" s="695" customFormat="1">
      <c r="A38" s="34"/>
      <c r="B38" s="34"/>
      <c r="C38" s="34"/>
      <c r="D38" s="593"/>
      <c r="E38" s="692"/>
      <c r="F38" s="34"/>
      <c r="G38" s="34"/>
      <c r="H38" s="593"/>
      <c r="I38" s="593"/>
      <c r="J38" s="593"/>
      <c r="K38" s="593"/>
      <c r="L38" s="34"/>
      <c r="M38" s="34"/>
      <c r="N38" s="693"/>
      <c r="O38" s="34"/>
      <c r="P38" s="34"/>
      <c r="Q38" s="34"/>
      <c r="R38" s="694"/>
      <c r="T38" s="694"/>
    </row>
    <row r="39" spans="1:252" s="696" customFormat="1">
      <c r="A39" s="34"/>
      <c r="B39" s="34"/>
      <c r="C39" s="34"/>
      <c r="D39" s="593"/>
      <c r="E39" s="692"/>
      <c r="F39" s="34"/>
      <c r="G39" s="34"/>
      <c r="H39" s="593"/>
      <c r="I39" s="593"/>
      <c r="J39" s="593"/>
      <c r="K39" s="593"/>
      <c r="L39" s="786"/>
      <c r="M39" s="786"/>
      <c r="N39" s="833"/>
      <c r="O39" s="786"/>
      <c r="P39" s="34"/>
      <c r="Q39" s="34"/>
      <c r="R39" s="694"/>
      <c r="S39" s="695"/>
      <c r="T39" s="694"/>
    </row>
    <row r="40" spans="1:252">
      <c r="A40" s="238" t="s">
        <v>624</v>
      </c>
      <c r="B40" s="267"/>
      <c r="C40" s="267"/>
      <c r="D40" s="267"/>
      <c r="E40" s="594"/>
      <c r="F40" s="267"/>
      <c r="G40" s="267"/>
      <c r="H40" s="94"/>
      <c r="I40" s="253"/>
      <c r="J40" s="34"/>
      <c r="K40" s="251"/>
      <c r="L40" s="593"/>
      <c r="M40" s="593"/>
      <c r="N40" s="732"/>
      <c r="O40" s="595"/>
      <c r="P40" s="595"/>
      <c r="Q40" s="595"/>
      <c r="R40" s="595"/>
      <c r="S40" s="595"/>
      <c r="T40" s="394"/>
      <c r="U40" s="594"/>
      <c r="V40" s="594"/>
      <c r="W40" s="594"/>
      <c r="X40" s="594"/>
      <c r="Y40" s="594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7"/>
      <c r="BQ40" s="267"/>
      <c r="BR40" s="267"/>
      <c r="BS40" s="267"/>
      <c r="BT40" s="267"/>
      <c r="BU40" s="267"/>
      <c r="BV40" s="267"/>
      <c r="BW40" s="267"/>
      <c r="BX40" s="267"/>
      <c r="BY40" s="267"/>
      <c r="BZ40" s="267"/>
      <c r="CA40" s="267"/>
      <c r="CB40" s="267"/>
      <c r="CC40" s="267"/>
      <c r="CD40" s="267"/>
      <c r="CE40" s="267"/>
      <c r="CF40" s="267"/>
      <c r="CG40" s="267"/>
      <c r="CH40" s="267"/>
      <c r="CI40" s="267"/>
      <c r="CJ40" s="267"/>
      <c r="CK40" s="267"/>
      <c r="CL40" s="267"/>
      <c r="CM40" s="267"/>
      <c r="CN40" s="267"/>
      <c r="CO40" s="267"/>
      <c r="CP40" s="267"/>
      <c r="CQ40" s="267"/>
      <c r="CR40" s="267"/>
      <c r="CS40" s="267"/>
      <c r="CT40" s="267"/>
      <c r="CU40" s="267"/>
      <c r="CV40" s="267"/>
      <c r="CW40" s="267"/>
      <c r="CX40" s="267"/>
      <c r="CY40" s="267"/>
      <c r="CZ40" s="267"/>
      <c r="DA40" s="267"/>
      <c r="DB40" s="267"/>
      <c r="DC40" s="267"/>
      <c r="DD40" s="267"/>
      <c r="DE40" s="267"/>
      <c r="DF40" s="267"/>
      <c r="DG40" s="267"/>
      <c r="DH40" s="267"/>
      <c r="DI40" s="267"/>
      <c r="DJ40" s="267"/>
      <c r="DK40" s="267"/>
      <c r="DL40" s="267"/>
      <c r="DM40" s="267"/>
      <c r="DN40" s="267"/>
      <c r="DO40" s="267"/>
      <c r="DP40" s="267"/>
      <c r="DQ40" s="267"/>
      <c r="DR40" s="267"/>
      <c r="DS40" s="267"/>
      <c r="DT40" s="267"/>
      <c r="DU40" s="267"/>
      <c r="DV40" s="267"/>
      <c r="DW40" s="267"/>
      <c r="DX40" s="267"/>
      <c r="DY40" s="267"/>
      <c r="DZ40" s="267"/>
      <c r="EA40" s="267"/>
      <c r="EB40" s="267"/>
      <c r="EC40" s="267"/>
      <c r="ED40" s="267"/>
      <c r="EE40" s="267"/>
      <c r="EF40" s="267"/>
      <c r="EG40" s="267"/>
      <c r="EH40" s="267"/>
      <c r="EI40" s="267"/>
      <c r="EJ40" s="267"/>
      <c r="EK40" s="267"/>
      <c r="EL40" s="267"/>
      <c r="EM40" s="267"/>
      <c r="EN40" s="267"/>
      <c r="EO40" s="267"/>
      <c r="EP40" s="267"/>
      <c r="EQ40" s="267"/>
      <c r="ER40" s="267"/>
      <c r="ES40" s="267"/>
      <c r="ET40" s="267"/>
      <c r="EU40" s="267"/>
      <c r="EV40" s="267"/>
      <c r="EW40" s="267"/>
      <c r="EX40" s="267"/>
      <c r="EY40" s="267"/>
      <c r="EZ40" s="267"/>
      <c r="FA40" s="267"/>
      <c r="FB40" s="267"/>
      <c r="FC40" s="267"/>
      <c r="FD40" s="267"/>
      <c r="FE40" s="267"/>
      <c r="FF40" s="267"/>
      <c r="FG40" s="267"/>
      <c r="FH40" s="267"/>
      <c r="FI40" s="267"/>
      <c r="FJ40" s="267"/>
      <c r="FK40" s="267"/>
      <c r="FL40" s="267"/>
      <c r="FM40" s="267"/>
      <c r="FN40" s="267"/>
      <c r="FO40" s="267"/>
      <c r="FP40" s="267"/>
      <c r="FQ40" s="267"/>
      <c r="FR40" s="267"/>
      <c r="FS40" s="267"/>
      <c r="FT40" s="267"/>
      <c r="FU40" s="267"/>
      <c r="FV40" s="267"/>
      <c r="FW40" s="267"/>
      <c r="FX40" s="267"/>
      <c r="FY40" s="267"/>
      <c r="FZ40" s="267"/>
      <c r="GA40" s="267"/>
      <c r="GB40" s="267"/>
      <c r="GC40" s="267"/>
      <c r="GD40" s="267"/>
      <c r="GE40" s="267"/>
      <c r="GF40" s="267"/>
      <c r="GG40" s="267"/>
      <c r="GH40" s="267"/>
      <c r="GI40" s="267"/>
      <c r="GJ40" s="267"/>
      <c r="GK40" s="267"/>
      <c r="GL40" s="267"/>
      <c r="GM40" s="267"/>
      <c r="GN40" s="267"/>
      <c r="GO40" s="267"/>
      <c r="GP40" s="267"/>
      <c r="GQ40" s="267"/>
      <c r="GR40" s="267"/>
      <c r="GS40" s="267"/>
      <c r="GT40" s="267"/>
      <c r="GU40" s="267"/>
      <c r="GV40" s="267"/>
      <c r="GW40" s="267"/>
      <c r="GX40" s="267"/>
      <c r="GY40" s="267"/>
      <c r="GZ40" s="267"/>
      <c r="HA40" s="267"/>
      <c r="HB40" s="267"/>
      <c r="HC40" s="267"/>
      <c r="HD40" s="267"/>
      <c r="HE40" s="267"/>
      <c r="HF40" s="267"/>
      <c r="HG40" s="267"/>
      <c r="HH40" s="267"/>
      <c r="HI40" s="267"/>
      <c r="HJ40" s="267"/>
      <c r="HK40" s="267"/>
      <c r="HL40" s="267"/>
      <c r="HM40" s="267"/>
      <c r="HN40" s="267"/>
      <c r="HO40" s="267"/>
      <c r="HP40" s="267"/>
      <c r="HQ40" s="267"/>
      <c r="HR40" s="267"/>
      <c r="HS40" s="267"/>
      <c r="HT40" s="267"/>
      <c r="HU40" s="267"/>
      <c r="HV40" s="267"/>
      <c r="HW40" s="267"/>
      <c r="HX40" s="267"/>
      <c r="HY40" s="267"/>
      <c r="HZ40" s="267"/>
      <c r="IA40" s="267"/>
      <c r="IB40" s="267"/>
      <c r="IC40" s="267"/>
      <c r="ID40" s="267"/>
      <c r="IE40" s="267"/>
      <c r="IF40" s="267"/>
      <c r="IG40" s="267"/>
      <c r="IH40" s="267"/>
      <c r="II40" s="267"/>
      <c r="IJ40" s="267"/>
      <c r="IK40" s="267"/>
      <c r="IL40" s="267"/>
      <c r="IM40" s="267"/>
      <c r="IN40" s="267"/>
      <c r="IO40" s="267"/>
      <c r="IP40" s="267"/>
      <c r="IQ40" s="267"/>
      <c r="IR40" s="267"/>
    </row>
    <row r="41" spans="1:252">
      <c r="A41" s="186" t="s">
        <v>1117</v>
      </c>
      <c r="B41" s="186"/>
      <c r="C41" s="186"/>
      <c r="G41" s="185"/>
      <c r="H41" s="22"/>
      <c r="K41" s="251"/>
      <c r="L41" s="593"/>
      <c r="M41" s="593"/>
      <c r="N41" s="732"/>
      <c r="O41" s="752"/>
    </row>
    <row r="42" spans="1:252">
      <c r="A42" s="186" t="s">
        <v>609</v>
      </c>
      <c r="B42" s="186"/>
      <c r="C42" s="186"/>
      <c r="G42" s="185"/>
      <c r="H42" s="22"/>
      <c r="K42" s="251"/>
      <c r="L42" s="593"/>
      <c r="M42" s="593"/>
      <c r="N42" s="732"/>
      <c r="O42" s="752"/>
    </row>
    <row r="43" spans="1:252">
      <c r="A43" s="186" t="s">
        <v>610</v>
      </c>
      <c r="B43" s="186"/>
      <c r="C43" s="186"/>
      <c r="G43" s="185"/>
      <c r="H43" s="22"/>
      <c r="K43" s="251"/>
      <c r="L43" s="593"/>
      <c r="M43" s="593"/>
      <c r="N43" s="732"/>
      <c r="O43" s="752"/>
    </row>
    <row r="44" spans="1:252">
      <c r="A44" s="186" t="s">
        <v>613</v>
      </c>
      <c r="B44" s="186"/>
      <c r="C44" s="186"/>
      <c r="G44" s="185"/>
      <c r="H44" s="22"/>
      <c r="K44" s="251"/>
      <c r="L44" s="593"/>
      <c r="M44" s="593"/>
      <c r="N44" s="732"/>
      <c r="O44" s="752"/>
    </row>
    <row r="45" spans="1:252">
      <c r="A45" s="186" t="s">
        <v>614</v>
      </c>
      <c r="B45" s="186"/>
      <c r="C45" s="186"/>
      <c r="G45" s="185"/>
      <c r="H45" s="22"/>
      <c r="K45" s="251"/>
      <c r="L45" s="593"/>
      <c r="M45" s="593"/>
      <c r="N45" s="732"/>
      <c r="O45" s="752"/>
    </row>
    <row r="46" spans="1:252">
      <c r="A46" s="186" t="s">
        <v>1118</v>
      </c>
      <c r="K46" s="251"/>
      <c r="L46" s="593"/>
      <c r="M46" s="593"/>
      <c r="N46" s="732"/>
      <c r="O46" s="752"/>
    </row>
    <row r="47" spans="1:252">
      <c r="K47" s="251"/>
      <c r="L47" s="593"/>
      <c r="M47" s="593"/>
      <c r="N47" s="732"/>
      <c r="O47" s="752"/>
    </row>
    <row r="48" spans="1:252">
      <c r="K48" s="251"/>
      <c r="L48" s="593"/>
      <c r="M48" s="593"/>
      <c r="N48" s="732"/>
      <c r="O48" s="752"/>
    </row>
    <row r="49" spans="11:15">
      <c r="K49" s="251"/>
      <c r="L49" s="593"/>
      <c r="M49" s="593"/>
      <c r="N49" s="732"/>
      <c r="O49" s="752"/>
    </row>
    <row r="50" spans="11:15">
      <c r="K50" s="251"/>
      <c r="L50" s="593"/>
      <c r="M50" s="593"/>
      <c r="N50" s="732"/>
      <c r="O50" s="752"/>
    </row>
    <row r="51" spans="11:15">
      <c r="K51" s="251"/>
      <c r="L51" s="593"/>
      <c r="M51" s="593"/>
      <c r="N51" s="732"/>
      <c r="O51" s="752"/>
    </row>
    <row r="52" spans="11:15">
      <c r="K52" s="251"/>
      <c r="L52" s="593"/>
      <c r="M52" s="593"/>
      <c r="N52" s="732"/>
      <c r="O52" s="752"/>
    </row>
    <row r="53" spans="11:15">
      <c r="K53" s="251"/>
      <c r="L53" s="593"/>
      <c r="M53" s="593"/>
      <c r="N53" s="732"/>
      <c r="O53" s="752"/>
    </row>
    <row r="54" spans="11:15">
      <c r="K54" s="752"/>
      <c r="L54" s="752"/>
      <c r="M54" s="593"/>
      <c r="N54" s="732"/>
      <c r="O54" s="752"/>
    </row>
    <row r="55" spans="11:15">
      <c r="K55" s="752"/>
      <c r="L55" s="752"/>
      <c r="M55" s="238"/>
      <c r="N55" s="732"/>
      <c r="O55" s="752"/>
    </row>
    <row r="56" spans="11:15">
      <c r="K56" s="752"/>
      <c r="L56" s="752"/>
      <c r="M56" s="593"/>
      <c r="N56" s="732"/>
      <c r="O56" s="752"/>
    </row>
    <row r="57" spans="11:15">
      <c r="K57" s="752"/>
      <c r="L57" s="752"/>
      <c r="M57" s="593"/>
      <c r="N57" s="732"/>
      <c r="O57" s="752"/>
    </row>
    <row r="58" spans="11:15">
      <c r="K58" s="752"/>
      <c r="L58" s="752"/>
      <c r="M58" s="593"/>
      <c r="N58" s="732"/>
      <c r="O58" s="752"/>
    </row>
    <row r="59" spans="11:15">
      <c r="K59" s="752"/>
      <c r="L59" s="752"/>
      <c r="M59" s="593"/>
      <c r="N59" s="732"/>
      <c r="O59" s="752"/>
    </row>
    <row r="60" spans="11:15">
      <c r="K60" s="752"/>
      <c r="L60" s="752"/>
      <c r="M60" s="752"/>
      <c r="N60" s="752"/>
      <c r="O60" s="752"/>
    </row>
  </sheetData>
  <sheetProtection selectLockedCells="1" selectUnlockedCells="1"/>
  <autoFilter ref="A3:T46"/>
  <mergeCells count="4">
    <mergeCell ref="S10:S12"/>
    <mergeCell ref="S13:S14"/>
    <mergeCell ref="R10:R12"/>
    <mergeCell ref="R13:R14"/>
  </mergeCells>
  <phoneticPr fontId="40" type="noConversion"/>
  <pageMargins left="0.51181102362204722" right="0.51181102362204722" top="0.59055118110236227" bottom="0.59055118110236227" header="0.31496062992125984" footer="0.31496062992125984"/>
  <pageSetup paperSize="9" scale="43" firstPageNumber="0" fitToHeight="0" orientation="landscape" r:id="rId1"/>
  <headerFooter alignWithMargins="0">
    <oddHeader>&amp;C&amp;A</oddHeader>
    <oddFooter>&amp;L&amp;F&amp;C&amp;P/&amp;N</oddFooter>
  </headerFooter>
  <ignoredErrors>
    <ignoredError sqref="L2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9"/>
  <sheetViews>
    <sheetView view="pageBreakPreview" topLeftCell="H1" zoomScale="70" zoomScaleNormal="80" zoomScaleSheetLayoutView="70" workbookViewId="0">
      <selection activeCell="W20" sqref="W20"/>
    </sheetView>
  </sheetViews>
  <sheetFormatPr defaultColWidth="11.5703125" defaultRowHeight="12.75"/>
  <cols>
    <col min="1" max="1" width="7.140625" style="851" customWidth="1"/>
    <col min="2" max="2" width="12.85546875" style="851" customWidth="1"/>
    <col min="3" max="3" width="11.5703125" style="851"/>
    <col min="4" max="4" width="20.85546875" style="851" customWidth="1"/>
    <col min="5" max="5" width="12.7109375" style="18" customWidth="1"/>
    <col min="6" max="6" width="15.28515625" style="851" customWidth="1"/>
    <col min="7" max="7" width="32" style="56" customWidth="1"/>
    <col min="8" max="8" width="25.5703125" style="56" customWidth="1"/>
    <col min="9" max="9" width="17.5703125" style="56" customWidth="1"/>
    <col min="10" max="10" width="34.5703125" style="56" customWidth="1"/>
    <col min="11" max="11" width="19.85546875" style="851" customWidth="1"/>
    <col min="12" max="12" width="11.5703125" style="18" customWidth="1"/>
    <col min="13" max="17" width="11.5703125" style="851" customWidth="1"/>
    <col min="18" max="18" width="13.85546875" style="851" customWidth="1"/>
    <col min="19" max="16384" width="11.5703125" style="851"/>
  </cols>
  <sheetData>
    <row r="1" spans="1:24" ht="16.5" thickBot="1">
      <c r="A1" s="10" t="s">
        <v>932</v>
      </c>
      <c r="B1" s="10"/>
      <c r="C1" s="10"/>
      <c r="D1" s="10"/>
      <c r="E1" s="46"/>
      <c r="F1" s="10"/>
      <c r="G1" s="11"/>
      <c r="H1" s="11"/>
      <c r="I1" s="11"/>
      <c r="J1" s="11"/>
      <c r="K1" s="10"/>
      <c r="L1" s="46"/>
      <c r="M1" s="10"/>
      <c r="N1" s="10"/>
      <c r="O1" s="10"/>
      <c r="P1" s="10"/>
      <c r="W1" s="62" t="s">
        <v>875</v>
      </c>
      <c r="X1" s="245" t="s">
        <v>878</v>
      </c>
    </row>
    <row r="2" spans="1:24" ht="16.5" thickBot="1">
      <c r="A2" s="14"/>
      <c r="B2" s="14"/>
      <c r="C2" s="14"/>
      <c r="D2" s="14"/>
      <c r="E2" s="189"/>
      <c r="F2" s="14"/>
      <c r="G2" s="15"/>
      <c r="H2" s="15"/>
      <c r="I2" s="15"/>
      <c r="J2" s="15"/>
      <c r="K2" s="14"/>
      <c r="L2" s="189"/>
      <c r="M2" s="14"/>
      <c r="N2" s="260"/>
      <c r="O2" s="14"/>
      <c r="P2" s="14"/>
      <c r="W2" s="62" t="s">
        <v>884</v>
      </c>
      <c r="X2" s="713">
        <v>2012</v>
      </c>
    </row>
    <row r="3" spans="1:24" ht="107.25" customHeight="1" thickBot="1">
      <c r="A3" s="769" t="s">
        <v>876</v>
      </c>
      <c r="B3" s="770" t="s">
        <v>917</v>
      </c>
      <c r="C3" s="770" t="s">
        <v>913</v>
      </c>
      <c r="D3" s="770" t="s">
        <v>881</v>
      </c>
      <c r="E3" s="890" t="s">
        <v>877</v>
      </c>
      <c r="F3" s="890" t="s">
        <v>467</v>
      </c>
      <c r="G3" s="770" t="s">
        <v>933</v>
      </c>
      <c r="H3" s="770" t="s">
        <v>934</v>
      </c>
      <c r="I3" s="770" t="s">
        <v>935</v>
      </c>
      <c r="J3" s="770" t="s">
        <v>919</v>
      </c>
      <c r="K3" s="770" t="s">
        <v>920</v>
      </c>
      <c r="L3" s="124" t="s">
        <v>885</v>
      </c>
      <c r="M3" s="890" t="s">
        <v>921</v>
      </c>
      <c r="N3" s="351" t="s">
        <v>922</v>
      </c>
      <c r="O3" s="770" t="s">
        <v>936</v>
      </c>
      <c r="P3" s="770" t="s">
        <v>937</v>
      </c>
      <c r="Q3" s="770" t="s">
        <v>938</v>
      </c>
      <c r="R3" s="770" t="s">
        <v>939</v>
      </c>
      <c r="S3" s="351" t="s">
        <v>926</v>
      </c>
      <c r="T3" s="351" t="s">
        <v>927</v>
      </c>
      <c r="U3" s="351" t="s">
        <v>928</v>
      </c>
      <c r="V3" s="351" t="s">
        <v>940</v>
      </c>
      <c r="W3" s="351" t="s">
        <v>1469</v>
      </c>
      <c r="X3" s="351" t="s">
        <v>941</v>
      </c>
    </row>
    <row r="4" spans="1:24" ht="37.5" customHeight="1">
      <c r="A4" s="863" t="s">
        <v>906</v>
      </c>
      <c r="B4" s="863" t="s">
        <v>906</v>
      </c>
      <c r="C4" s="861">
        <v>2012</v>
      </c>
      <c r="D4" s="336" t="s">
        <v>0</v>
      </c>
      <c r="E4" s="666" t="s">
        <v>2</v>
      </c>
      <c r="F4" s="774" t="s">
        <v>833</v>
      </c>
      <c r="G4" s="249" t="s">
        <v>1121</v>
      </c>
      <c r="H4" s="341" t="s">
        <v>615</v>
      </c>
      <c r="I4" s="863" t="s">
        <v>459</v>
      </c>
      <c r="J4" s="863" t="s">
        <v>1106</v>
      </c>
      <c r="K4" s="861">
        <v>2</v>
      </c>
      <c r="L4" s="190" t="s">
        <v>886</v>
      </c>
      <c r="M4" s="861" t="s">
        <v>1102</v>
      </c>
      <c r="N4" s="861">
        <v>36</v>
      </c>
      <c r="O4" s="861">
        <v>6</v>
      </c>
      <c r="P4" s="861">
        <v>0</v>
      </c>
      <c r="Q4" s="861">
        <f>O4+P4</f>
        <v>6</v>
      </c>
      <c r="R4" s="861" t="s">
        <v>1099</v>
      </c>
      <c r="S4" s="889">
        <v>4</v>
      </c>
      <c r="T4" s="889">
        <v>4</v>
      </c>
      <c r="U4" s="560">
        <v>0</v>
      </c>
      <c r="V4" s="359">
        <f>S4/Q4</f>
        <v>0.66666666666666663</v>
      </c>
      <c r="W4" s="359">
        <f>T4/O4</f>
        <v>0.66666666666666663</v>
      </c>
      <c r="X4" s="562" t="s">
        <v>1102</v>
      </c>
    </row>
    <row r="5" spans="1:24" ht="37.5" customHeight="1">
      <c r="A5" s="774" t="s">
        <v>906</v>
      </c>
      <c r="B5" s="774" t="s">
        <v>906</v>
      </c>
      <c r="C5" s="772">
        <v>2012</v>
      </c>
      <c r="D5" s="340" t="s">
        <v>0</v>
      </c>
      <c r="E5" s="666" t="s">
        <v>880</v>
      </c>
      <c r="F5" s="774" t="s">
        <v>834</v>
      </c>
      <c r="G5" s="125" t="s">
        <v>1113</v>
      </c>
      <c r="H5" s="341" t="s">
        <v>1</v>
      </c>
      <c r="I5" s="774" t="s">
        <v>460</v>
      </c>
      <c r="J5" s="774" t="s">
        <v>1106</v>
      </c>
      <c r="K5" s="772">
        <v>2</v>
      </c>
      <c r="L5" s="190" t="s">
        <v>886</v>
      </c>
      <c r="M5" s="772" t="s">
        <v>1102</v>
      </c>
      <c r="N5" s="1056">
        <v>5</v>
      </c>
      <c r="O5" s="772">
        <v>2</v>
      </c>
      <c r="P5" s="772">
        <v>0</v>
      </c>
      <c r="Q5" s="772">
        <f>O5+P5</f>
        <v>2</v>
      </c>
      <c r="R5" s="772" t="s">
        <v>1099</v>
      </c>
      <c r="S5" s="352">
        <v>2</v>
      </c>
      <c r="T5" s="352">
        <v>2</v>
      </c>
      <c r="U5" s="561">
        <v>0</v>
      </c>
      <c r="V5" s="360">
        <f t="shared" ref="V5:V30" si="0">S5/Q5</f>
        <v>1</v>
      </c>
      <c r="W5" s="360">
        <f t="shared" ref="W5:W26" si="1">T5/O5</f>
        <v>1</v>
      </c>
      <c r="X5" s="563" t="s">
        <v>1102</v>
      </c>
    </row>
    <row r="6" spans="1:24" ht="37.5" customHeight="1">
      <c r="A6" s="774" t="s">
        <v>906</v>
      </c>
      <c r="B6" s="774" t="s">
        <v>906</v>
      </c>
      <c r="C6" s="772">
        <v>2012</v>
      </c>
      <c r="D6" s="77" t="s">
        <v>883</v>
      </c>
      <c r="E6" s="666" t="s">
        <v>880</v>
      </c>
      <c r="F6" s="774" t="s">
        <v>835</v>
      </c>
      <c r="G6" s="342" t="s">
        <v>1123</v>
      </c>
      <c r="H6" s="806" t="s">
        <v>1109</v>
      </c>
      <c r="I6" s="774" t="s">
        <v>1097</v>
      </c>
      <c r="J6" s="774" t="s">
        <v>461</v>
      </c>
      <c r="K6" s="772">
        <v>1</v>
      </c>
      <c r="L6" s="190" t="s">
        <v>886</v>
      </c>
      <c r="M6" s="772" t="s">
        <v>1102</v>
      </c>
      <c r="N6" s="666" t="s">
        <v>1102</v>
      </c>
      <c r="O6" s="772">
        <v>0</v>
      </c>
      <c r="P6" s="772">
        <v>44</v>
      </c>
      <c r="Q6" s="772">
        <v>44</v>
      </c>
      <c r="R6" s="772" t="s">
        <v>942</v>
      </c>
      <c r="S6" s="352">
        <f>T6+U6</f>
        <v>21</v>
      </c>
      <c r="T6" s="352">
        <v>0</v>
      </c>
      <c r="U6" s="352">
        <v>21</v>
      </c>
      <c r="V6" s="360">
        <f t="shared" si="0"/>
        <v>0.47727272727272729</v>
      </c>
      <c r="W6" s="563" t="s">
        <v>1102</v>
      </c>
      <c r="X6" s="360">
        <f t="shared" ref="X6:X29" si="2">U6/P6</f>
        <v>0.47727272727272729</v>
      </c>
    </row>
    <row r="7" spans="1:24" ht="37.5" customHeight="1">
      <c r="A7" s="774" t="s">
        <v>906</v>
      </c>
      <c r="B7" s="774" t="s">
        <v>906</v>
      </c>
      <c r="C7" s="772">
        <v>2012</v>
      </c>
      <c r="D7" s="77" t="s">
        <v>883</v>
      </c>
      <c r="E7" s="666" t="s">
        <v>880</v>
      </c>
      <c r="F7" s="774" t="s">
        <v>836</v>
      </c>
      <c r="G7" s="342" t="s">
        <v>1122</v>
      </c>
      <c r="H7" s="806" t="s">
        <v>1109</v>
      </c>
      <c r="I7" s="774" t="s">
        <v>1097</v>
      </c>
      <c r="J7" s="774" t="s">
        <v>1104</v>
      </c>
      <c r="K7" s="772">
        <v>1</v>
      </c>
      <c r="L7" s="190" t="s">
        <v>886</v>
      </c>
      <c r="M7" s="772">
        <v>8490</v>
      </c>
      <c r="N7" s="772">
        <v>13358</v>
      </c>
      <c r="O7" s="772">
        <v>0</v>
      </c>
      <c r="P7" s="772">
        <v>180</v>
      </c>
      <c r="Q7" s="772">
        <f t="shared" ref="Q7:Q17" si="3">O7+P7</f>
        <v>180</v>
      </c>
      <c r="R7" s="772" t="s">
        <v>942</v>
      </c>
      <c r="S7" s="561" t="s">
        <v>618</v>
      </c>
      <c r="T7" s="352">
        <v>0</v>
      </c>
      <c r="U7" s="561" t="s">
        <v>618</v>
      </c>
      <c r="V7" s="360">
        <f>201/Q7</f>
        <v>1.1166666666666667</v>
      </c>
      <c r="W7" s="563" t="s">
        <v>1102</v>
      </c>
      <c r="X7" s="360">
        <f>201/P7</f>
        <v>1.1166666666666667</v>
      </c>
    </row>
    <row r="8" spans="1:24" ht="37.5" customHeight="1">
      <c r="A8" s="774" t="s">
        <v>906</v>
      </c>
      <c r="B8" s="774" t="s">
        <v>906</v>
      </c>
      <c r="C8" s="772">
        <v>2012</v>
      </c>
      <c r="D8" s="77" t="s">
        <v>883</v>
      </c>
      <c r="E8" s="666" t="s">
        <v>880</v>
      </c>
      <c r="F8" s="774" t="s">
        <v>837</v>
      </c>
      <c r="G8" s="343" t="s">
        <v>1124</v>
      </c>
      <c r="H8" s="806" t="s">
        <v>1109</v>
      </c>
      <c r="I8" s="774" t="s">
        <v>1097</v>
      </c>
      <c r="J8" s="774" t="s">
        <v>1105</v>
      </c>
      <c r="K8" s="772" t="s">
        <v>1079</v>
      </c>
      <c r="L8" s="190" t="s">
        <v>886</v>
      </c>
      <c r="M8" s="772">
        <v>15332</v>
      </c>
      <c r="N8" s="772">
        <v>17906</v>
      </c>
      <c r="O8" s="772">
        <v>24</v>
      </c>
      <c r="P8" s="772">
        <v>312</v>
      </c>
      <c r="Q8" s="772">
        <f t="shared" si="3"/>
        <v>336</v>
      </c>
      <c r="R8" s="772" t="s">
        <v>942</v>
      </c>
      <c r="S8" s="561" t="s">
        <v>621</v>
      </c>
      <c r="T8" s="352">
        <v>37</v>
      </c>
      <c r="U8" s="561" t="s">
        <v>620</v>
      </c>
      <c r="V8" s="360">
        <f>1112/Q8</f>
        <v>3.3095238095238093</v>
      </c>
      <c r="W8" s="360">
        <f t="shared" si="1"/>
        <v>1.5416666666666667</v>
      </c>
      <c r="X8" s="360">
        <f>1075/P8</f>
        <v>3.4455128205128207</v>
      </c>
    </row>
    <row r="9" spans="1:24" ht="37.5" customHeight="1">
      <c r="A9" s="774" t="s">
        <v>906</v>
      </c>
      <c r="B9" s="774" t="s">
        <v>906</v>
      </c>
      <c r="C9" s="772">
        <v>2012</v>
      </c>
      <c r="D9" s="77" t="s">
        <v>883</v>
      </c>
      <c r="E9" s="666" t="s">
        <v>880</v>
      </c>
      <c r="F9" s="774" t="s">
        <v>840</v>
      </c>
      <c r="G9" s="342" t="s">
        <v>1125</v>
      </c>
      <c r="H9" s="806" t="s">
        <v>458</v>
      </c>
      <c r="I9" s="774" t="s">
        <v>1097</v>
      </c>
      <c r="J9" s="774" t="s">
        <v>1104</v>
      </c>
      <c r="K9" s="772" t="s">
        <v>1079</v>
      </c>
      <c r="L9" s="190" t="s">
        <v>886</v>
      </c>
      <c r="M9" s="772">
        <v>1781</v>
      </c>
      <c r="N9" s="772">
        <v>3777</v>
      </c>
      <c r="O9" s="772">
        <v>0</v>
      </c>
      <c r="P9" s="862">
        <v>48</v>
      </c>
      <c r="Q9" s="772">
        <f t="shared" si="3"/>
        <v>48</v>
      </c>
      <c r="R9" s="45" t="s">
        <v>942</v>
      </c>
      <c r="S9" s="352">
        <f t="shared" ref="S9:S23" si="4">T9+U9</f>
        <v>82</v>
      </c>
      <c r="T9" s="352">
        <v>0</v>
      </c>
      <c r="U9" s="352">
        <v>82</v>
      </c>
      <c r="V9" s="360">
        <f t="shared" si="0"/>
        <v>1.7083333333333333</v>
      </c>
      <c r="W9" s="563" t="s">
        <v>1102</v>
      </c>
      <c r="X9" s="360">
        <f t="shared" si="2"/>
        <v>1.7083333333333333</v>
      </c>
    </row>
    <row r="10" spans="1:24" ht="37.5" customHeight="1">
      <c r="A10" s="774" t="s">
        <v>906</v>
      </c>
      <c r="B10" s="774" t="s">
        <v>906</v>
      </c>
      <c r="C10" s="772">
        <v>2012</v>
      </c>
      <c r="D10" s="77" t="s">
        <v>883</v>
      </c>
      <c r="E10" s="666" t="s">
        <v>880</v>
      </c>
      <c r="F10" s="774" t="s">
        <v>841</v>
      </c>
      <c r="G10" s="343" t="s">
        <v>1126</v>
      </c>
      <c r="H10" s="806" t="s">
        <v>1110</v>
      </c>
      <c r="I10" s="774" t="s">
        <v>1097</v>
      </c>
      <c r="J10" s="774" t="s">
        <v>1105</v>
      </c>
      <c r="K10" s="772" t="s">
        <v>1079</v>
      </c>
      <c r="L10" s="190" t="s">
        <v>886</v>
      </c>
      <c r="M10" s="772">
        <v>2582</v>
      </c>
      <c r="N10" s="772">
        <v>909</v>
      </c>
      <c r="O10" s="772">
        <v>12</v>
      </c>
      <c r="P10" s="862">
        <v>24</v>
      </c>
      <c r="Q10" s="772">
        <f t="shared" si="3"/>
        <v>36</v>
      </c>
      <c r="R10" s="45" t="s">
        <v>942</v>
      </c>
      <c r="S10" s="352">
        <f t="shared" si="4"/>
        <v>37</v>
      </c>
      <c r="T10" s="352">
        <v>9</v>
      </c>
      <c r="U10" s="352">
        <v>28</v>
      </c>
      <c r="V10" s="360">
        <f t="shared" si="0"/>
        <v>1.0277777777777777</v>
      </c>
      <c r="W10" s="360">
        <f t="shared" si="1"/>
        <v>0.75</v>
      </c>
      <c r="X10" s="360">
        <f t="shared" si="2"/>
        <v>1.1666666666666667</v>
      </c>
    </row>
    <row r="11" spans="1:24" ht="37.5" customHeight="1">
      <c r="A11" s="774" t="s">
        <v>906</v>
      </c>
      <c r="B11" s="774" t="s">
        <v>906</v>
      </c>
      <c r="C11" s="772">
        <v>2012</v>
      </c>
      <c r="D11" s="77" t="s">
        <v>883</v>
      </c>
      <c r="E11" s="666" t="s">
        <v>880</v>
      </c>
      <c r="F11" s="774" t="s">
        <v>843</v>
      </c>
      <c r="G11" s="343" t="s">
        <v>1121</v>
      </c>
      <c r="H11" s="806" t="s">
        <v>1109</v>
      </c>
      <c r="I11" s="774" t="s">
        <v>1097</v>
      </c>
      <c r="J11" s="774" t="s">
        <v>1105</v>
      </c>
      <c r="K11" s="772" t="s">
        <v>1079</v>
      </c>
      <c r="L11" s="190" t="s">
        <v>886</v>
      </c>
      <c r="M11" s="772">
        <v>5878</v>
      </c>
      <c r="N11" s="772">
        <v>3892</v>
      </c>
      <c r="O11" s="772">
        <v>27</v>
      </c>
      <c r="P11" s="772">
        <v>144</v>
      </c>
      <c r="Q11" s="772">
        <f t="shared" si="3"/>
        <v>171</v>
      </c>
      <c r="R11" s="45" t="s">
        <v>942</v>
      </c>
      <c r="S11" s="352">
        <f t="shared" si="4"/>
        <v>181</v>
      </c>
      <c r="T11" s="352">
        <v>31</v>
      </c>
      <c r="U11" s="352">
        <v>150</v>
      </c>
      <c r="V11" s="360">
        <f t="shared" si="0"/>
        <v>1.0584795321637428</v>
      </c>
      <c r="W11" s="360">
        <f t="shared" si="1"/>
        <v>1.1481481481481481</v>
      </c>
      <c r="X11" s="360">
        <f t="shared" si="2"/>
        <v>1.0416666666666667</v>
      </c>
    </row>
    <row r="12" spans="1:24" ht="37.5" customHeight="1">
      <c r="A12" s="774" t="s">
        <v>906</v>
      </c>
      <c r="B12" s="774" t="s">
        <v>906</v>
      </c>
      <c r="C12" s="772">
        <v>2012</v>
      </c>
      <c r="D12" s="77" t="s">
        <v>883</v>
      </c>
      <c r="E12" s="666" t="s">
        <v>880</v>
      </c>
      <c r="F12" s="774" t="s">
        <v>842</v>
      </c>
      <c r="G12" s="343" t="s">
        <v>1127</v>
      </c>
      <c r="H12" s="806" t="s">
        <v>1111</v>
      </c>
      <c r="I12" s="774" t="s">
        <v>1097</v>
      </c>
      <c r="J12" s="774" t="s">
        <v>1105</v>
      </c>
      <c r="K12" s="772" t="s">
        <v>1079</v>
      </c>
      <c r="L12" s="190" t="s">
        <v>886</v>
      </c>
      <c r="M12" s="772">
        <v>5652</v>
      </c>
      <c r="N12" s="772">
        <v>5568</v>
      </c>
      <c r="O12" s="772">
        <v>12</v>
      </c>
      <c r="P12" s="861">
        <v>96</v>
      </c>
      <c r="Q12" s="772">
        <f t="shared" si="3"/>
        <v>108</v>
      </c>
      <c r="R12" s="45" t="s">
        <v>942</v>
      </c>
      <c r="S12" s="352">
        <f t="shared" si="4"/>
        <v>77</v>
      </c>
      <c r="T12" s="352">
        <v>13</v>
      </c>
      <c r="U12" s="352">
        <v>64</v>
      </c>
      <c r="V12" s="360">
        <f t="shared" si="0"/>
        <v>0.71296296296296291</v>
      </c>
      <c r="W12" s="360">
        <f t="shared" si="1"/>
        <v>1.0833333333333333</v>
      </c>
      <c r="X12" s="360">
        <f t="shared" si="2"/>
        <v>0.66666666666666663</v>
      </c>
    </row>
    <row r="13" spans="1:24" ht="37.5" customHeight="1">
      <c r="A13" s="774" t="s">
        <v>906</v>
      </c>
      <c r="B13" s="774" t="s">
        <v>906</v>
      </c>
      <c r="C13" s="772">
        <v>2012</v>
      </c>
      <c r="D13" s="77" t="s">
        <v>883</v>
      </c>
      <c r="E13" s="666" t="s">
        <v>880</v>
      </c>
      <c r="F13" s="774" t="s">
        <v>847</v>
      </c>
      <c r="G13" s="343" t="s">
        <v>1128</v>
      </c>
      <c r="H13" s="806" t="s">
        <v>1109</v>
      </c>
      <c r="I13" s="774" t="s">
        <v>1097</v>
      </c>
      <c r="J13" s="774" t="s">
        <v>1105</v>
      </c>
      <c r="K13" s="772">
        <v>1</v>
      </c>
      <c r="L13" s="190" t="s">
        <v>886</v>
      </c>
      <c r="M13" s="772">
        <v>9816</v>
      </c>
      <c r="N13" s="772">
        <v>13274</v>
      </c>
      <c r="O13" s="772">
        <v>24</v>
      </c>
      <c r="P13" s="862">
        <v>84</v>
      </c>
      <c r="Q13" s="772">
        <f t="shared" si="3"/>
        <v>108</v>
      </c>
      <c r="R13" s="45" t="s">
        <v>942</v>
      </c>
      <c r="S13" s="352">
        <f t="shared" si="4"/>
        <v>150</v>
      </c>
      <c r="T13" s="352">
        <v>24</v>
      </c>
      <c r="U13" s="352">
        <v>126</v>
      </c>
      <c r="V13" s="360">
        <f t="shared" si="0"/>
        <v>1.3888888888888888</v>
      </c>
      <c r="W13" s="360">
        <f t="shared" si="1"/>
        <v>1</v>
      </c>
      <c r="X13" s="360">
        <f t="shared" si="2"/>
        <v>1.5</v>
      </c>
    </row>
    <row r="14" spans="1:24" ht="37.5" customHeight="1">
      <c r="A14" s="774" t="s">
        <v>906</v>
      </c>
      <c r="B14" s="774" t="s">
        <v>906</v>
      </c>
      <c r="C14" s="772">
        <v>2012</v>
      </c>
      <c r="D14" s="77" t="s">
        <v>883</v>
      </c>
      <c r="E14" s="666" t="s">
        <v>880</v>
      </c>
      <c r="F14" s="774" t="s">
        <v>844</v>
      </c>
      <c r="G14" s="344" t="s">
        <v>1108</v>
      </c>
      <c r="H14" s="345" t="s">
        <v>1112</v>
      </c>
      <c r="I14" s="774" t="s">
        <v>1097</v>
      </c>
      <c r="J14" s="774" t="s">
        <v>1105</v>
      </c>
      <c r="K14" s="772">
        <v>1</v>
      </c>
      <c r="L14" s="190" t="s">
        <v>886</v>
      </c>
      <c r="M14" s="772">
        <v>133</v>
      </c>
      <c r="N14" s="772">
        <v>49</v>
      </c>
      <c r="O14" s="772">
        <v>12</v>
      </c>
      <c r="P14" s="862">
        <v>12</v>
      </c>
      <c r="Q14" s="772">
        <f t="shared" si="3"/>
        <v>24</v>
      </c>
      <c r="R14" s="45" t="s">
        <v>904</v>
      </c>
      <c r="S14" s="352">
        <f t="shared" si="4"/>
        <v>23</v>
      </c>
      <c r="T14" s="352">
        <v>0</v>
      </c>
      <c r="U14" s="352">
        <v>23</v>
      </c>
      <c r="V14" s="360">
        <f t="shared" si="0"/>
        <v>0.95833333333333337</v>
      </c>
      <c r="W14" s="360">
        <f t="shared" si="1"/>
        <v>0</v>
      </c>
      <c r="X14" s="360">
        <f t="shared" si="2"/>
        <v>1.9166666666666667</v>
      </c>
    </row>
    <row r="15" spans="1:24" ht="37.5" customHeight="1">
      <c r="A15" s="774" t="s">
        <v>906</v>
      </c>
      <c r="B15" s="774" t="s">
        <v>906</v>
      </c>
      <c r="C15" s="772">
        <v>2012</v>
      </c>
      <c r="D15" s="77" t="s">
        <v>602</v>
      </c>
      <c r="E15" s="666" t="s">
        <v>1011</v>
      </c>
      <c r="F15" s="774" t="s">
        <v>839</v>
      </c>
      <c r="G15" s="596" t="s">
        <v>1107</v>
      </c>
      <c r="H15" s="806" t="s">
        <v>575</v>
      </c>
      <c r="I15" s="346" t="s">
        <v>1097</v>
      </c>
      <c r="J15" s="774" t="s">
        <v>1105</v>
      </c>
      <c r="K15" s="866">
        <v>2</v>
      </c>
      <c r="L15" s="190" t="s">
        <v>886</v>
      </c>
      <c r="M15" s="866">
        <v>234</v>
      </c>
      <c r="N15" s="866">
        <v>427</v>
      </c>
      <c r="O15" s="866">
        <v>6</v>
      </c>
      <c r="P15" s="108">
        <v>36</v>
      </c>
      <c r="Q15" s="772">
        <f t="shared" si="3"/>
        <v>42</v>
      </c>
      <c r="R15" s="272" t="s">
        <v>904</v>
      </c>
      <c r="S15" s="352">
        <v>84</v>
      </c>
      <c r="T15" s="888">
        <v>11</v>
      </c>
      <c r="U15" s="572" t="s">
        <v>630</v>
      </c>
      <c r="V15" s="361">
        <f t="shared" si="0"/>
        <v>2</v>
      </c>
      <c r="W15" s="361">
        <f t="shared" si="1"/>
        <v>1.8333333333333333</v>
      </c>
      <c r="X15" s="361">
        <f>73/P15</f>
        <v>2.0277777777777777</v>
      </c>
    </row>
    <row r="16" spans="1:24" ht="37.5" customHeight="1">
      <c r="A16" s="774" t="s">
        <v>906</v>
      </c>
      <c r="B16" s="774" t="s">
        <v>906</v>
      </c>
      <c r="C16" s="772">
        <v>2012</v>
      </c>
      <c r="D16" s="77" t="s">
        <v>602</v>
      </c>
      <c r="E16" s="666" t="s">
        <v>1011</v>
      </c>
      <c r="F16" s="774" t="s">
        <v>1116</v>
      </c>
      <c r="G16" s="343" t="s">
        <v>1120</v>
      </c>
      <c r="H16" s="806" t="s">
        <v>1129</v>
      </c>
      <c r="I16" s="774" t="s">
        <v>1130</v>
      </c>
      <c r="J16" s="774" t="s">
        <v>1104</v>
      </c>
      <c r="K16" s="772">
        <v>1</v>
      </c>
      <c r="L16" s="190" t="s">
        <v>886</v>
      </c>
      <c r="M16" s="772"/>
      <c r="N16" s="772">
        <v>73</v>
      </c>
      <c r="O16" s="772">
        <v>0</v>
      </c>
      <c r="P16" s="772">
        <v>24</v>
      </c>
      <c r="Q16" s="772">
        <f>O16+P16</f>
        <v>24</v>
      </c>
      <c r="R16" s="772" t="s">
        <v>904</v>
      </c>
      <c r="S16" s="352">
        <f t="shared" si="4"/>
        <v>72</v>
      </c>
      <c r="T16" s="352">
        <v>0</v>
      </c>
      <c r="U16" s="352">
        <v>72</v>
      </c>
      <c r="V16" s="360">
        <f>S16/Q16</f>
        <v>3</v>
      </c>
      <c r="W16" s="563" t="s">
        <v>1102</v>
      </c>
      <c r="X16" s="360">
        <f>U16/P16</f>
        <v>3</v>
      </c>
    </row>
    <row r="17" spans="1:24" ht="37.5" customHeight="1">
      <c r="A17" s="774" t="s">
        <v>906</v>
      </c>
      <c r="B17" s="774" t="s">
        <v>906</v>
      </c>
      <c r="C17" s="772">
        <v>2012</v>
      </c>
      <c r="D17" s="77" t="s">
        <v>602</v>
      </c>
      <c r="E17" s="666" t="s">
        <v>542</v>
      </c>
      <c r="F17" s="774" t="s">
        <v>846</v>
      </c>
      <c r="G17" s="344" t="s">
        <v>1107</v>
      </c>
      <c r="H17" s="806" t="s">
        <v>576</v>
      </c>
      <c r="I17" s="774" t="s">
        <v>1097</v>
      </c>
      <c r="J17" s="126" t="s">
        <v>1106</v>
      </c>
      <c r="K17" s="772">
        <v>2</v>
      </c>
      <c r="L17" s="190" t="s">
        <v>886</v>
      </c>
      <c r="M17" s="772">
        <v>181</v>
      </c>
      <c r="N17" s="772">
        <v>191</v>
      </c>
      <c r="O17" s="772">
        <v>2</v>
      </c>
      <c r="P17" s="772">
        <v>4</v>
      </c>
      <c r="Q17" s="772">
        <f t="shared" si="3"/>
        <v>6</v>
      </c>
      <c r="R17" s="772" t="s">
        <v>904</v>
      </c>
      <c r="S17" s="352">
        <f>T17+5</f>
        <v>6</v>
      </c>
      <c r="T17" s="352">
        <v>1</v>
      </c>
      <c r="U17" s="561" t="s">
        <v>631</v>
      </c>
      <c r="V17" s="360">
        <f t="shared" si="0"/>
        <v>1</v>
      </c>
      <c r="W17" s="360">
        <f t="shared" si="1"/>
        <v>0.5</v>
      </c>
      <c r="X17" s="360">
        <f>5/P17</f>
        <v>1.25</v>
      </c>
    </row>
    <row r="18" spans="1:24" ht="37.5" customHeight="1">
      <c r="A18" s="39" t="s">
        <v>906</v>
      </c>
      <c r="B18" s="39" t="s">
        <v>906</v>
      </c>
      <c r="C18" s="38">
        <v>2012</v>
      </c>
      <c r="D18" s="337" t="s">
        <v>883</v>
      </c>
      <c r="E18" s="332" t="s">
        <v>880</v>
      </c>
      <c r="F18" s="39" t="s">
        <v>483</v>
      </c>
      <c r="G18" s="774" t="s">
        <v>490</v>
      </c>
      <c r="H18" s="774" t="s">
        <v>491</v>
      </c>
      <c r="I18" s="774" t="s">
        <v>492</v>
      </c>
      <c r="J18" s="39" t="s">
        <v>484</v>
      </c>
      <c r="K18" s="38">
        <v>1</v>
      </c>
      <c r="L18" s="191" t="s">
        <v>493</v>
      </c>
      <c r="M18" s="38">
        <v>3076</v>
      </c>
      <c r="N18" s="352">
        <v>3147</v>
      </c>
      <c r="O18" s="772">
        <v>0</v>
      </c>
      <c r="P18" s="772">
        <v>90</v>
      </c>
      <c r="Q18" s="772">
        <v>90</v>
      </c>
      <c r="R18" s="772" t="s">
        <v>942</v>
      </c>
      <c r="S18" s="352">
        <f t="shared" si="4"/>
        <v>34</v>
      </c>
      <c r="T18" s="352">
        <v>0</v>
      </c>
      <c r="U18" s="352">
        <v>34</v>
      </c>
      <c r="V18" s="360">
        <f t="shared" si="0"/>
        <v>0.37777777777777777</v>
      </c>
      <c r="W18" s="563" t="s">
        <v>1102</v>
      </c>
      <c r="X18" s="360">
        <f t="shared" si="2"/>
        <v>0.37777777777777777</v>
      </c>
    </row>
    <row r="19" spans="1:24" ht="37.5" customHeight="1">
      <c r="A19" s="39" t="s">
        <v>906</v>
      </c>
      <c r="B19" s="39" t="s">
        <v>906</v>
      </c>
      <c r="C19" s="38">
        <v>2012</v>
      </c>
      <c r="D19" s="337" t="s">
        <v>883</v>
      </c>
      <c r="E19" s="332" t="s">
        <v>880</v>
      </c>
      <c r="F19" s="39" t="s">
        <v>485</v>
      </c>
      <c r="G19" s="774" t="s">
        <v>494</v>
      </c>
      <c r="H19" s="774" t="s">
        <v>491</v>
      </c>
      <c r="I19" s="774" t="s">
        <v>1097</v>
      </c>
      <c r="J19" s="39" t="s">
        <v>484</v>
      </c>
      <c r="K19" s="38">
        <v>1</v>
      </c>
      <c r="L19" s="191" t="s">
        <v>493</v>
      </c>
      <c r="M19" s="38">
        <v>11606</v>
      </c>
      <c r="N19" s="352">
        <v>4887</v>
      </c>
      <c r="O19" s="38">
        <v>0</v>
      </c>
      <c r="P19" s="38">
        <v>350</v>
      </c>
      <c r="Q19" s="38">
        <v>350</v>
      </c>
      <c r="R19" s="772" t="s">
        <v>495</v>
      </c>
      <c r="S19" s="352">
        <f t="shared" si="4"/>
        <v>419</v>
      </c>
      <c r="T19" s="352">
        <v>0</v>
      </c>
      <c r="U19" s="352">
        <v>419</v>
      </c>
      <c r="V19" s="360">
        <f t="shared" si="0"/>
        <v>1.1971428571428571</v>
      </c>
      <c r="W19" s="563" t="s">
        <v>1102</v>
      </c>
      <c r="X19" s="360">
        <f t="shared" si="2"/>
        <v>1.1971428571428571</v>
      </c>
    </row>
    <row r="20" spans="1:24" ht="37.5" customHeight="1">
      <c r="A20" s="39" t="s">
        <v>906</v>
      </c>
      <c r="B20" s="39" t="s">
        <v>906</v>
      </c>
      <c r="C20" s="38">
        <v>2012</v>
      </c>
      <c r="D20" s="337" t="s">
        <v>883</v>
      </c>
      <c r="E20" s="332" t="s">
        <v>880</v>
      </c>
      <c r="F20" s="39" t="s">
        <v>486</v>
      </c>
      <c r="G20" s="774" t="s">
        <v>496</v>
      </c>
      <c r="H20" s="774" t="s">
        <v>491</v>
      </c>
      <c r="I20" s="774" t="s">
        <v>1097</v>
      </c>
      <c r="J20" s="39" t="s">
        <v>929</v>
      </c>
      <c r="K20" s="38">
        <v>1</v>
      </c>
      <c r="L20" s="191" t="s">
        <v>493</v>
      </c>
      <c r="M20" s="38">
        <v>15831</v>
      </c>
      <c r="N20" s="352">
        <v>16388</v>
      </c>
      <c r="O20" s="38">
        <v>48</v>
      </c>
      <c r="P20" s="38">
        <v>472</v>
      </c>
      <c r="Q20" s="38">
        <v>520</v>
      </c>
      <c r="R20" s="772" t="s">
        <v>942</v>
      </c>
      <c r="S20" s="352">
        <f t="shared" si="4"/>
        <v>453</v>
      </c>
      <c r="T20" s="352">
        <v>28</v>
      </c>
      <c r="U20" s="352">
        <v>425</v>
      </c>
      <c r="V20" s="360">
        <f t="shared" si="0"/>
        <v>0.87115384615384617</v>
      </c>
      <c r="W20" s="360">
        <f t="shared" si="1"/>
        <v>0.58333333333333337</v>
      </c>
      <c r="X20" s="360">
        <f t="shared" si="2"/>
        <v>0.90042372881355937</v>
      </c>
    </row>
    <row r="21" spans="1:24" ht="37.5" customHeight="1">
      <c r="A21" s="39" t="s">
        <v>906</v>
      </c>
      <c r="B21" s="39" t="s">
        <v>906</v>
      </c>
      <c r="C21" s="38">
        <v>2012</v>
      </c>
      <c r="D21" s="337" t="s">
        <v>883</v>
      </c>
      <c r="E21" s="332" t="s">
        <v>880</v>
      </c>
      <c r="F21" s="39" t="s">
        <v>487</v>
      </c>
      <c r="G21" s="774" t="s">
        <v>497</v>
      </c>
      <c r="H21" s="774" t="s">
        <v>491</v>
      </c>
      <c r="I21" s="774" t="s">
        <v>498</v>
      </c>
      <c r="J21" s="39" t="s">
        <v>484</v>
      </c>
      <c r="K21" s="772">
        <v>1</v>
      </c>
      <c r="L21" s="191" t="s">
        <v>493</v>
      </c>
      <c r="M21" s="38">
        <v>2961</v>
      </c>
      <c r="N21" s="352">
        <v>3203</v>
      </c>
      <c r="O21" s="38">
        <v>0</v>
      </c>
      <c r="P21" s="38">
        <v>90</v>
      </c>
      <c r="Q21" s="38">
        <v>90</v>
      </c>
      <c r="R21" s="772" t="s">
        <v>495</v>
      </c>
      <c r="S21" s="352">
        <f t="shared" si="4"/>
        <v>243</v>
      </c>
      <c r="T21" s="352">
        <v>0</v>
      </c>
      <c r="U21" s="352">
        <v>243</v>
      </c>
      <c r="V21" s="360">
        <f t="shared" si="0"/>
        <v>2.7</v>
      </c>
      <c r="W21" s="563" t="s">
        <v>1102</v>
      </c>
      <c r="X21" s="360">
        <f t="shared" si="2"/>
        <v>2.7</v>
      </c>
    </row>
    <row r="22" spans="1:24" ht="37.5" customHeight="1">
      <c r="A22" s="39" t="s">
        <v>906</v>
      </c>
      <c r="B22" s="39" t="s">
        <v>906</v>
      </c>
      <c r="C22" s="38">
        <v>2012</v>
      </c>
      <c r="D22" s="337" t="s">
        <v>883</v>
      </c>
      <c r="E22" s="332" t="s">
        <v>880</v>
      </c>
      <c r="F22" s="39" t="s">
        <v>488</v>
      </c>
      <c r="G22" s="774" t="s">
        <v>499</v>
      </c>
      <c r="H22" s="774" t="s">
        <v>491</v>
      </c>
      <c r="I22" s="39" t="s">
        <v>1097</v>
      </c>
      <c r="J22" s="39" t="s">
        <v>929</v>
      </c>
      <c r="K22" s="38">
        <v>2</v>
      </c>
      <c r="L22" s="191" t="s">
        <v>493</v>
      </c>
      <c r="M22" s="38">
        <v>4064</v>
      </c>
      <c r="N22" s="352">
        <v>4439</v>
      </c>
      <c r="O22" s="38">
        <v>48</v>
      </c>
      <c r="P22" s="38">
        <v>152</v>
      </c>
      <c r="Q22" s="38">
        <v>200</v>
      </c>
      <c r="R22" s="772" t="s">
        <v>942</v>
      </c>
      <c r="S22" s="352">
        <f t="shared" si="4"/>
        <v>407</v>
      </c>
      <c r="T22" s="352">
        <v>37</v>
      </c>
      <c r="U22" s="352">
        <v>370</v>
      </c>
      <c r="V22" s="360">
        <f t="shared" si="0"/>
        <v>2.0350000000000001</v>
      </c>
      <c r="W22" s="360">
        <f t="shared" si="1"/>
        <v>0.77083333333333337</v>
      </c>
      <c r="X22" s="360">
        <f t="shared" si="2"/>
        <v>2.4342105263157894</v>
      </c>
    </row>
    <row r="23" spans="1:24" ht="37.5" customHeight="1">
      <c r="A23" s="39" t="s">
        <v>906</v>
      </c>
      <c r="B23" s="39" t="s">
        <v>906</v>
      </c>
      <c r="C23" s="38">
        <v>2012</v>
      </c>
      <c r="D23" s="337" t="s">
        <v>883</v>
      </c>
      <c r="E23" s="332" t="s">
        <v>880</v>
      </c>
      <c r="F23" s="39" t="s">
        <v>489</v>
      </c>
      <c r="G23" s="39" t="s">
        <v>500</v>
      </c>
      <c r="H23" s="774" t="s">
        <v>491</v>
      </c>
      <c r="I23" s="39" t="s">
        <v>1097</v>
      </c>
      <c r="J23" s="39" t="s">
        <v>484</v>
      </c>
      <c r="K23" s="38">
        <v>1</v>
      </c>
      <c r="L23" s="191" t="s">
        <v>493</v>
      </c>
      <c r="M23" s="38">
        <v>5083</v>
      </c>
      <c r="N23" s="352">
        <v>2916</v>
      </c>
      <c r="O23" s="38">
        <v>0</v>
      </c>
      <c r="P23" s="38">
        <v>150</v>
      </c>
      <c r="Q23" s="38">
        <v>150</v>
      </c>
      <c r="R23" s="772" t="s">
        <v>495</v>
      </c>
      <c r="S23" s="352">
        <f t="shared" si="4"/>
        <v>160</v>
      </c>
      <c r="T23" s="352">
        <v>0</v>
      </c>
      <c r="U23" s="352">
        <v>160</v>
      </c>
      <c r="V23" s="360">
        <f t="shared" si="0"/>
        <v>1.0666666666666667</v>
      </c>
      <c r="W23" s="563" t="s">
        <v>1102</v>
      </c>
      <c r="X23" s="360">
        <f t="shared" si="2"/>
        <v>1.0666666666666667</v>
      </c>
    </row>
    <row r="24" spans="1:24" ht="37.5" customHeight="1">
      <c r="A24" s="774" t="s">
        <v>906</v>
      </c>
      <c r="B24" s="774" t="s">
        <v>906</v>
      </c>
      <c r="C24" s="772">
        <v>2012</v>
      </c>
      <c r="D24" s="339" t="s">
        <v>602</v>
      </c>
      <c r="E24" s="666" t="s">
        <v>867</v>
      </c>
      <c r="F24" s="774" t="s">
        <v>567</v>
      </c>
      <c r="G24" s="774" t="s">
        <v>577</v>
      </c>
      <c r="H24" s="39" t="s">
        <v>552</v>
      </c>
      <c r="I24" s="774" t="s">
        <v>1097</v>
      </c>
      <c r="J24" s="774" t="s">
        <v>929</v>
      </c>
      <c r="K24" s="772">
        <v>2</v>
      </c>
      <c r="L24" s="191" t="s">
        <v>886</v>
      </c>
      <c r="M24" s="772">
        <v>696</v>
      </c>
      <c r="N24" s="352">
        <v>521</v>
      </c>
      <c r="O24" s="772">
        <v>22</v>
      </c>
      <c r="P24" s="772">
        <v>48</v>
      </c>
      <c r="Q24" s="772">
        <f t="shared" ref="Q24:Q30" si="5">O24+P24</f>
        <v>70</v>
      </c>
      <c r="R24" s="772" t="s">
        <v>942</v>
      </c>
      <c r="S24" s="1043">
        <v>92</v>
      </c>
      <c r="T24" s="1042">
        <v>0</v>
      </c>
      <c r="U24" s="1042">
        <v>92</v>
      </c>
      <c r="V24" s="1044">
        <f t="shared" si="0"/>
        <v>1.3142857142857143</v>
      </c>
      <c r="W24" s="1044">
        <f t="shared" si="1"/>
        <v>0</v>
      </c>
      <c r="X24" s="1044">
        <f t="shared" si="2"/>
        <v>1.9166666666666667</v>
      </c>
    </row>
    <row r="25" spans="1:24" ht="37.5" customHeight="1">
      <c r="A25" s="774" t="s">
        <v>906</v>
      </c>
      <c r="B25" s="774" t="s">
        <v>906</v>
      </c>
      <c r="C25" s="772">
        <v>2012</v>
      </c>
      <c r="D25" s="339" t="s">
        <v>602</v>
      </c>
      <c r="E25" s="666" t="s">
        <v>867</v>
      </c>
      <c r="F25" s="774" t="s">
        <v>569</v>
      </c>
      <c r="G25" s="774" t="s">
        <v>578</v>
      </c>
      <c r="H25" s="39" t="s">
        <v>552</v>
      </c>
      <c r="I25" s="774" t="s">
        <v>1097</v>
      </c>
      <c r="J25" s="774" t="s">
        <v>929</v>
      </c>
      <c r="K25" s="772">
        <v>2</v>
      </c>
      <c r="L25" s="191" t="s">
        <v>886</v>
      </c>
      <c r="M25" s="772">
        <v>617</v>
      </c>
      <c r="N25" s="352">
        <v>694</v>
      </c>
      <c r="O25" s="772">
        <v>16</v>
      </c>
      <c r="P25" s="772">
        <v>32</v>
      </c>
      <c r="Q25" s="772">
        <f t="shared" si="5"/>
        <v>48</v>
      </c>
      <c r="R25" s="772" t="s">
        <v>942</v>
      </c>
      <c r="S25" s="1042">
        <v>63</v>
      </c>
      <c r="T25" s="1042">
        <v>0</v>
      </c>
      <c r="U25" s="1042">
        <v>63</v>
      </c>
      <c r="V25" s="1044">
        <f t="shared" si="0"/>
        <v>1.3125</v>
      </c>
      <c r="W25" s="1044">
        <f t="shared" si="1"/>
        <v>0</v>
      </c>
      <c r="X25" s="1044">
        <f t="shared" si="2"/>
        <v>1.96875</v>
      </c>
    </row>
    <row r="26" spans="1:24" ht="37.5" customHeight="1">
      <c r="A26" s="774" t="s">
        <v>906</v>
      </c>
      <c r="B26" s="774" t="s">
        <v>906</v>
      </c>
      <c r="C26" s="772">
        <v>2012</v>
      </c>
      <c r="D26" s="339" t="s">
        <v>602</v>
      </c>
      <c r="E26" s="666" t="s">
        <v>867</v>
      </c>
      <c r="F26" s="774" t="s">
        <v>570</v>
      </c>
      <c r="G26" s="774" t="s">
        <v>579</v>
      </c>
      <c r="H26" s="39" t="s">
        <v>552</v>
      </c>
      <c r="I26" s="774" t="s">
        <v>580</v>
      </c>
      <c r="J26" s="774" t="s">
        <v>929</v>
      </c>
      <c r="K26" s="772">
        <v>2</v>
      </c>
      <c r="L26" s="191" t="s">
        <v>886</v>
      </c>
      <c r="M26" s="772">
        <v>313</v>
      </c>
      <c r="N26" s="352">
        <v>677</v>
      </c>
      <c r="O26" s="772">
        <v>11</v>
      </c>
      <c r="P26" s="772">
        <v>21</v>
      </c>
      <c r="Q26" s="772">
        <f t="shared" si="5"/>
        <v>32</v>
      </c>
      <c r="R26" s="772" t="s">
        <v>942</v>
      </c>
      <c r="S26" s="1042">
        <v>130</v>
      </c>
      <c r="T26" s="1042">
        <v>0</v>
      </c>
      <c r="U26" s="1042">
        <v>130</v>
      </c>
      <c r="V26" s="1044">
        <f t="shared" si="0"/>
        <v>4.0625</v>
      </c>
      <c r="W26" s="1044">
        <f t="shared" si="1"/>
        <v>0</v>
      </c>
      <c r="X26" s="1044">
        <f t="shared" si="2"/>
        <v>6.1904761904761907</v>
      </c>
    </row>
    <row r="27" spans="1:24" ht="37.5" customHeight="1">
      <c r="A27" s="774" t="s">
        <v>906</v>
      </c>
      <c r="B27" s="774" t="s">
        <v>906</v>
      </c>
      <c r="C27" s="772">
        <v>2012</v>
      </c>
      <c r="D27" s="339" t="s">
        <v>602</v>
      </c>
      <c r="E27" s="666" t="s">
        <v>867</v>
      </c>
      <c r="F27" s="774" t="s">
        <v>571</v>
      </c>
      <c r="G27" s="774" t="s">
        <v>581</v>
      </c>
      <c r="H27" s="39" t="s">
        <v>552</v>
      </c>
      <c r="I27" s="774" t="s">
        <v>1097</v>
      </c>
      <c r="J27" s="774" t="s">
        <v>929</v>
      </c>
      <c r="K27" s="772">
        <v>1</v>
      </c>
      <c r="L27" s="191" t="s">
        <v>886</v>
      </c>
      <c r="M27" s="772">
        <v>920</v>
      </c>
      <c r="N27" s="352">
        <v>190</v>
      </c>
      <c r="O27" s="772"/>
      <c r="P27" s="772">
        <v>46</v>
      </c>
      <c r="Q27" s="772">
        <f t="shared" si="5"/>
        <v>46</v>
      </c>
      <c r="R27" s="772" t="s">
        <v>942</v>
      </c>
      <c r="S27" s="1042">
        <v>46</v>
      </c>
      <c r="T27" s="1042"/>
      <c r="U27" s="1042">
        <v>46</v>
      </c>
      <c r="V27" s="1044">
        <f t="shared" si="0"/>
        <v>1</v>
      </c>
      <c r="W27" s="1044"/>
      <c r="X27" s="1044">
        <f t="shared" si="2"/>
        <v>1</v>
      </c>
    </row>
    <row r="28" spans="1:24" ht="37.5" customHeight="1">
      <c r="A28" s="774" t="s">
        <v>906</v>
      </c>
      <c r="B28" s="774" t="s">
        <v>906</v>
      </c>
      <c r="C28" s="772">
        <v>2012</v>
      </c>
      <c r="D28" s="339" t="s">
        <v>602</v>
      </c>
      <c r="E28" s="666" t="s">
        <v>867</v>
      </c>
      <c r="F28" s="774" t="s">
        <v>572</v>
      </c>
      <c r="G28" s="39" t="s">
        <v>582</v>
      </c>
      <c r="H28" s="39" t="s">
        <v>552</v>
      </c>
      <c r="I28" s="39" t="s">
        <v>583</v>
      </c>
      <c r="J28" s="774" t="s">
        <v>929</v>
      </c>
      <c r="K28" s="38">
        <v>1</v>
      </c>
      <c r="L28" s="38" t="s">
        <v>886</v>
      </c>
      <c r="M28" s="38">
        <v>724</v>
      </c>
      <c r="N28" s="352">
        <v>727</v>
      </c>
      <c r="O28" s="38"/>
      <c r="P28" s="38">
        <v>36</v>
      </c>
      <c r="Q28" s="772">
        <f t="shared" si="5"/>
        <v>36</v>
      </c>
      <c r="R28" s="38" t="s">
        <v>942</v>
      </c>
      <c r="S28" s="1042">
        <v>10</v>
      </c>
      <c r="T28" s="1045"/>
      <c r="U28" s="1042">
        <v>10</v>
      </c>
      <c r="V28" s="1044">
        <f t="shared" si="0"/>
        <v>0.27777777777777779</v>
      </c>
      <c r="W28" s="1044"/>
      <c r="X28" s="1044">
        <f t="shared" si="2"/>
        <v>0.27777777777777779</v>
      </c>
    </row>
    <row r="29" spans="1:24" ht="37.5" customHeight="1">
      <c r="A29" s="774" t="s">
        <v>906</v>
      </c>
      <c r="B29" s="774" t="s">
        <v>906</v>
      </c>
      <c r="C29" s="772">
        <v>2012</v>
      </c>
      <c r="D29" s="339" t="s">
        <v>602</v>
      </c>
      <c r="E29" s="666" t="s">
        <v>867</v>
      </c>
      <c r="F29" s="774" t="s">
        <v>573</v>
      </c>
      <c r="G29" s="39" t="s">
        <v>584</v>
      </c>
      <c r="H29" s="39" t="s">
        <v>552</v>
      </c>
      <c r="I29" s="774" t="s">
        <v>580</v>
      </c>
      <c r="J29" s="774" t="s">
        <v>929</v>
      </c>
      <c r="K29" s="38">
        <v>1</v>
      </c>
      <c r="L29" s="38" t="s">
        <v>886</v>
      </c>
      <c r="M29" s="38">
        <v>89</v>
      </c>
      <c r="N29" s="352">
        <v>22</v>
      </c>
      <c r="O29" s="38"/>
      <c r="P29" s="83">
        <v>6</v>
      </c>
      <c r="Q29" s="38">
        <f t="shared" si="5"/>
        <v>6</v>
      </c>
      <c r="R29" s="38" t="s">
        <v>942</v>
      </c>
      <c r="S29" s="1042">
        <v>2</v>
      </c>
      <c r="T29" s="1042"/>
      <c r="U29" s="1042">
        <v>2</v>
      </c>
      <c r="V29" s="1044">
        <f t="shared" si="0"/>
        <v>0.33333333333333331</v>
      </c>
      <c r="W29" s="1044"/>
      <c r="X29" s="1044">
        <f t="shared" si="2"/>
        <v>0.33333333333333331</v>
      </c>
    </row>
    <row r="30" spans="1:24" ht="37.5" customHeight="1">
      <c r="A30" s="346" t="s">
        <v>906</v>
      </c>
      <c r="B30" s="346" t="s">
        <v>906</v>
      </c>
      <c r="C30" s="866">
        <v>2012</v>
      </c>
      <c r="D30" s="699" t="s">
        <v>602</v>
      </c>
      <c r="E30" s="700" t="s">
        <v>867</v>
      </c>
      <c r="F30" s="346" t="s">
        <v>574</v>
      </c>
      <c r="G30" s="701" t="s">
        <v>585</v>
      </c>
      <c r="H30" s="701" t="s">
        <v>552</v>
      </c>
      <c r="I30" s="346" t="s">
        <v>1097</v>
      </c>
      <c r="J30" s="346" t="s">
        <v>929</v>
      </c>
      <c r="K30" s="702">
        <v>1</v>
      </c>
      <c r="L30" s="702" t="s">
        <v>886</v>
      </c>
      <c r="M30" s="702">
        <v>346</v>
      </c>
      <c r="N30" s="888">
        <v>121</v>
      </c>
      <c r="O30" s="702"/>
      <c r="P30" s="703">
        <v>18</v>
      </c>
      <c r="Q30" s="702">
        <f t="shared" si="5"/>
        <v>18</v>
      </c>
      <c r="R30" s="702" t="s">
        <v>942</v>
      </c>
      <c r="S30" s="1046">
        <v>4</v>
      </c>
      <c r="T30" s="1046"/>
      <c r="U30" s="1046">
        <v>4</v>
      </c>
      <c r="V30" s="1047">
        <f t="shared" si="0"/>
        <v>0.22222222222222221</v>
      </c>
      <c r="W30" s="1047"/>
      <c r="X30" s="1047">
        <f>U30/P30</f>
        <v>0.22222222222222221</v>
      </c>
    </row>
    <row r="31" spans="1:24" ht="24.75" customHeight="1">
      <c r="A31" s="705" t="s">
        <v>906</v>
      </c>
      <c r="B31" s="705" t="s">
        <v>906</v>
      </c>
      <c r="C31" s="704">
        <v>2012</v>
      </c>
      <c r="D31" s="709" t="s">
        <v>602</v>
      </c>
      <c r="E31" s="710" t="s">
        <v>867</v>
      </c>
      <c r="F31" s="705" t="s">
        <v>1468</v>
      </c>
      <c r="G31" s="705" t="s">
        <v>1470</v>
      </c>
      <c r="H31" s="705" t="s">
        <v>552</v>
      </c>
      <c r="I31" s="705" t="s">
        <v>1097</v>
      </c>
      <c r="J31" s="705" t="s">
        <v>929</v>
      </c>
      <c r="K31" s="704">
        <v>1</v>
      </c>
      <c r="L31" s="704" t="s">
        <v>886</v>
      </c>
      <c r="M31" s="704">
        <v>35</v>
      </c>
      <c r="N31" s="706">
        <v>71</v>
      </c>
      <c r="O31" s="705"/>
      <c r="P31" s="704">
        <v>0</v>
      </c>
      <c r="Q31" s="704">
        <v>0</v>
      </c>
      <c r="R31" s="704" t="s">
        <v>942</v>
      </c>
      <c r="S31" s="1048">
        <v>14</v>
      </c>
      <c r="T31" s="1048"/>
      <c r="U31" s="1048">
        <v>14</v>
      </c>
      <c r="V31" s="1048" t="s">
        <v>1471</v>
      </c>
      <c r="W31" s="1048"/>
      <c r="X31" s="1048" t="s">
        <v>1471</v>
      </c>
    </row>
    <row r="32" spans="1:24" ht="24.75" customHeight="1">
      <c r="A32" s="593"/>
      <c r="B32" s="593"/>
      <c r="C32" s="786"/>
      <c r="D32" s="697"/>
      <c r="E32" s="251"/>
      <c r="F32" s="593"/>
      <c r="G32" s="247"/>
      <c r="H32" s="247"/>
      <c r="I32" s="593"/>
      <c r="J32" s="593"/>
      <c r="K32" s="93"/>
      <c r="L32" s="93"/>
      <c r="M32" s="93"/>
      <c r="N32" s="786"/>
      <c r="O32" s="93"/>
      <c r="P32" s="93"/>
      <c r="Q32" s="93"/>
      <c r="R32" s="93"/>
      <c r="S32" s="786"/>
      <c r="T32" s="786"/>
      <c r="U32" s="786"/>
      <c r="V32" s="698"/>
      <c r="W32" s="698"/>
      <c r="X32" s="698"/>
    </row>
    <row r="33" spans="1:256">
      <c r="A33" s="238" t="s">
        <v>624</v>
      </c>
      <c r="B33" s="267"/>
      <c r="C33" s="267"/>
      <c r="D33" s="267"/>
      <c r="E33" s="594"/>
      <c r="F33" s="267"/>
      <c r="G33" s="267"/>
      <c r="H33" s="94"/>
      <c r="I33" s="253"/>
      <c r="J33" s="786"/>
      <c r="K33" s="786"/>
      <c r="L33" s="786"/>
      <c r="M33" s="786"/>
      <c r="N33" s="595"/>
      <c r="O33" s="595"/>
      <c r="P33" s="595"/>
      <c r="Q33" s="595"/>
      <c r="R33" s="595"/>
      <c r="S33" s="595"/>
      <c r="T33" s="394"/>
      <c r="U33" s="1024"/>
      <c r="V33" s="594"/>
      <c r="W33" s="594"/>
      <c r="X33" s="594"/>
      <c r="Y33" s="594"/>
      <c r="Z33" s="594"/>
      <c r="AA33" s="594"/>
      <c r="AB33" s="594"/>
      <c r="AC33" s="594"/>
      <c r="AD33" s="267"/>
      <c r="AE33" s="267"/>
      <c r="AF33" s="267"/>
      <c r="AG33" s="267"/>
      <c r="AH33" s="267"/>
      <c r="AI33" s="267"/>
      <c r="AJ33" s="267"/>
      <c r="AK33" s="267"/>
      <c r="AL33" s="267"/>
      <c r="AM33" s="267"/>
      <c r="AN33" s="267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267"/>
      <c r="BK33" s="267"/>
      <c r="BL33" s="267"/>
      <c r="BM33" s="267"/>
      <c r="BN33" s="267"/>
      <c r="BO33" s="267"/>
      <c r="BP33" s="267"/>
      <c r="BQ33" s="267"/>
      <c r="BR33" s="267"/>
      <c r="BS33" s="267"/>
      <c r="BT33" s="267"/>
      <c r="BU33" s="267"/>
      <c r="BV33" s="267"/>
      <c r="BW33" s="267"/>
      <c r="BX33" s="267"/>
      <c r="BY33" s="267"/>
      <c r="BZ33" s="267"/>
      <c r="CA33" s="267"/>
      <c r="CB33" s="267"/>
      <c r="CC33" s="267"/>
      <c r="CD33" s="267"/>
      <c r="CE33" s="267"/>
      <c r="CF33" s="267"/>
      <c r="CG33" s="267"/>
      <c r="CH33" s="267"/>
      <c r="CI33" s="267"/>
      <c r="CJ33" s="267"/>
      <c r="CK33" s="267"/>
      <c r="CL33" s="267"/>
      <c r="CM33" s="267"/>
      <c r="CN33" s="267"/>
      <c r="CO33" s="267"/>
      <c r="CP33" s="267"/>
      <c r="CQ33" s="267"/>
      <c r="CR33" s="267"/>
      <c r="CS33" s="267"/>
      <c r="CT33" s="267"/>
      <c r="CU33" s="267"/>
      <c r="CV33" s="267"/>
      <c r="CW33" s="267"/>
      <c r="CX33" s="267"/>
      <c r="CY33" s="267"/>
      <c r="CZ33" s="267"/>
      <c r="DA33" s="267"/>
      <c r="DB33" s="267"/>
      <c r="DC33" s="267"/>
      <c r="DD33" s="267"/>
      <c r="DE33" s="267"/>
      <c r="DF33" s="267"/>
      <c r="DG33" s="267"/>
      <c r="DH33" s="267"/>
      <c r="DI33" s="267"/>
      <c r="DJ33" s="267"/>
      <c r="DK33" s="267"/>
      <c r="DL33" s="267"/>
      <c r="DM33" s="267"/>
      <c r="DN33" s="267"/>
      <c r="DO33" s="267"/>
      <c r="DP33" s="267"/>
      <c r="DQ33" s="267"/>
      <c r="DR33" s="267"/>
      <c r="DS33" s="267"/>
      <c r="DT33" s="267"/>
      <c r="DU33" s="267"/>
      <c r="DV33" s="267"/>
      <c r="DW33" s="267"/>
      <c r="DX33" s="267"/>
      <c r="DY33" s="267"/>
      <c r="DZ33" s="267"/>
      <c r="EA33" s="267"/>
      <c r="EB33" s="267"/>
      <c r="EC33" s="267"/>
      <c r="ED33" s="267"/>
      <c r="EE33" s="267"/>
      <c r="EF33" s="267"/>
      <c r="EG33" s="267"/>
      <c r="EH33" s="267"/>
      <c r="EI33" s="267"/>
      <c r="EJ33" s="267"/>
      <c r="EK33" s="267"/>
      <c r="EL33" s="267"/>
      <c r="EM33" s="267"/>
      <c r="EN33" s="267"/>
      <c r="EO33" s="267"/>
      <c r="EP33" s="267"/>
      <c r="EQ33" s="267"/>
      <c r="ER33" s="267"/>
      <c r="ES33" s="267"/>
      <c r="ET33" s="267"/>
      <c r="EU33" s="267"/>
      <c r="EV33" s="267"/>
      <c r="EW33" s="267"/>
      <c r="EX33" s="267"/>
      <c r="EY33" s="267"/>
      <c r="EZ33" s="267"/>
      <c r="FA33" s="267"/>
      <c r="FB33" s="267"/>
      <c r="FC33" s="267"/>
      <c r="FD33" s="267"/>
      <c r="FE33" s="267"/>
      <c r="FF33" s="267"/>
      <c r="FG33" s="267"/>
      <c r="FH33" s="267"/>
      <c r="FI33" s="267"/>
      <c r="FJ33" s="267"/>
      <c r="FK33" s="267"/>
      <c r="FL33" s="267"/>
      <c r="FM33" s="267"/>
      <c r="FN33" s="267"/>
      <c r="FO33" s="267"/>
      <c r="FP33" s="267"/>
      <c r="FQ33" s="267"/>
      <c r="FR33" s="267"/>
      <c r="FS33" s="267"/>
      <c r="FT33" s="267"/>
      <c r="FU33" s="267"/>
      <c r="FV33" s="267"/>
      <c r="FW33" s="267"/>
      <c r="FX33" s="267"/>
      <c r="FY33" s="267"/>
      <c r="FZ33" s="267"/>
      <c r="GA33" s="267"/>
      <c r="GB33" s="267"/>
      <c r="GC33" s="267"/>
      <c r="GD33" s="267"/>
      <c r="GE33" s="267"/>
      <c r="GF33" s="267"/>
      <c r="GG33" s="267"/>
      <c r="GH33" s="267"/>
      <c r="GI33" s="267"/>
      <c r="GJ33" s="267"/>
      <c r="GK33" s="267"/>
      <c r="GL33" s="267"/>
      <c r="GM33" s="267"/>
      <c r="GN33" s="267"/>
      <c r="GO33" s="267"/>
      <c r="GP33" s="267"/>
      <c r="GQ33" s="267"/>
      <c r="GR33" s="267"/>
      <c r="GS33" s="267"/>
      <c r="GT33" s="267"/>
      <c r="GU33" s="267"/>
      <c r="GV33" s="267"/>
      <c r="GW33" s="267"/>
      <c r="GX33" s="267"/>
      <c r="GY33" s="267"/>
      <c r="GZ33" s="267"/>
      <c r="HA33" s="267"/>
      <c r="HB33" s="267"/>
      <c r="HC33" s="267"/>
      <c r="HD33" s="267"/>
      <c r="HE33" s="267"/>
      <c r="HF33" s="267"/>
      <c r="HG33" s="267"/>
      <c r="HH33" s="267"/>
      <c r="HI33" s="267"/>
      <c r="HJ33" s="267"/>
      <c r="HK33" s="267"/>
      <c r="HL33" s="267"/>
      <c r="HM33" s="267"/>
      <c r="HN33" s="267"/>
      <c r="HO33" s="267"/>
      <c r="HP33" s="267"/>
      <c r="HQ33" s="267"/>
      <c r="HR33" s="267"/>
      <c r="HS33" s="267"/>
      <c r="HT33" s="267"/>
      <c r="HU33" s="267"/>
      <c r="HV33" s="267"/>
      <c r="HW33" s="267"/>
      <c r="HX33" s="267"/>
      <c r="HY33" s="267"/>
      <c r="HZ33" s="267"/>
      <c r="IA33" s="267"/>
      <c r="IB33" s="267"/>
      <c r="IC33" s="267"/>
      <c r="ID33" s="267"/>
      <c r="IE33" s="267"/>
      <c r="IF33" s="267"/>
      <c r="IG33" s="267"/>
      <c r="IH33" s="267"/>
      <c r="II33" s="267"/>
      <c r="IJ33" s="267"/>
      <c r="IK33" s="267"/>
      <c r="IL33" s="267"/>
      <c r="IM33" s="267"/>
      <c r="IN33" s="267"/>
      <c r="IO33" s="267"/>
      <c r="IP33" s="267"/>
      <c r="IQ33" s="267"/>
      <c r="IR33" s="267"/>
      <c r="IS33" s="267"/>
      <c r="IT33" s="267"/>
      <c r="IU33" s="267"/>
      <c r="IV33" s="267"/>
    </row>
    <row r="34" spans="1:256">
      <c r="A34" s="574" t="s">
        <v>617</v>
      </c>
      <c r="K34" s="5"/>
    </row>
    <row r="35" spans="1:256">
      <c r="A35" s="299" t="s">
        <v>619</v>
      </c>
      <c r="K35" s="5"/>
    </row>
    <row r="36" spans="1:256">
      <c r="A36" s="299" t="s">
        <v>632</v>
      </c>
    </row>
    <row r="40" spans="1:256">
      <c r="M40" s="786"/>
    </row>
    <row r="41" spans="1:256">
      <c r="M41" s="786"/>
    </row>
    <row r="42" spans="1:256">
      <c r="M42" s="786"/>
    </row>
    <row r="43" spans="1:256">
      <c r="M43" s="786"/>
    </row>
    <row r="44" spans="1:256">
      <c r="M44" s="786"/>
    </row>
    <row r="45" spans="1:256">
      <c r="M45" s="786"/>
    </row>
    <row r="46" spans="1:256">
      <c r="M46" s="786"/>
    </row>
    <row r="47" spans="1:256">
      <c r="M47" s="787"/>
    </row>
    <row r="48" spans="1:256">
      <c r="M48" s="786"/>
    </row>
    <row r="49" spans="13:13">
      <c r="M49" s="786"/>
    </row>
    <row r="50" spans="13:13">
      <c r="M50" s="786"/>
    </row>
    <row r="51" spans="13:13">
      <c r="M51" s="786"/>
    </row>
    <row r="52" spans="13:13">
      <c r="M52" s="786"/>
    </row>
    <row r="53" spans="13:13">
      <c r="M53" s="786"/>
    </row>
    <row r="54" spans="13:13">
      <c r="M54" s="786"/>
    </row>
    <row r="55" spans="13:13">
      <c r="M55" s="786"/>
    </row>
    <row r="56" spans="13:13">
      <c r="M56" s="786"/>
    </row>
    <row r="57" spans="13:13">
      <c r="M57" s="786"/>
    </row>
    <row r="58" spans="13:13">
      <c r="M58" s="786"/>
    </row>
    <row r="59" spans="13:13">
      <c r="M59" s="786"/>
    </row>
  </sheetData>
  <sheetProtection selectLockedCells="1" selectUnlockedCells="1"/>
  <autoFilter ref="A3:X30"/>
  <pageMargins left="0.59055118110236227" right="0.31496062992125984" top="0.59055118110236227" bottom="0.59055118110236227" header="0.31496062992125984" footer="0.31496062992125984"/>
  <pageSetup paperSize="9" scale="37" firstPageNumber="0" orientation="landscape" r:id="rId1"/>
  <headerFooter alignWithMargins="0">
    <oddHeader>&amp;C&amp;A</oddHeader>
    <oddFooter>&amp;L&amp;F&amp;C&amp;P/&amp;N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24</vt:i4>
      </vt:variant>
      <vt:variant>
        <vt:lpstr>Intervalos com nome</vt:lpstr>
      </vt:variant>
      <vt:variant>
        <vt:i4>35</vt:i4>
      </vt:variant>
    </vt:vector>
  </HeadingPairs>
  <TitlesOfParts>
    <vt:vector size="59" baseType="lpstr">
      <vt:lpstr>II_B_1</vt:lpstr>
      <vt:lpstr>III_A_1</vt:lpstr>
      <vt:lpstr>III_B_1</vt:lpstr>
      <vt:lpstr>III_B_2</vt:lpstr>
      <vt:lpstr>III_B_3</vt:lpstr>
      <vt:lpstr>III_C_1 </vt:lpstr>
      <vt:lpstr>III_C_2</vt:lpstr>
      <vt:lpstr>III_C_3</vt:lpstr>
      <vt:lpstr>III_C_4  </vt:lpstr>
      <vt:lpstr>III_C_5 </vt:lpstr>
      <vt:lpstr>III_C_6 </vt:lpstr>
      <vt:lpstr>III_E_1</vt:lpstr>
      <vt:lpstr>III_E_2 </vt:lpstr>
      <vt:lpstr>III_E_3</vt:lpstr>
      <vt:lpstr>III_F_1</vt:lpstr>
      <vt:lpstr>III_F_2</vt:lpstr>
      <vt:lpstr>III_G_1</vt:lpstr>
      <vt:lpstr>IV_A_1</vt:lpstr>
      <vt:lpstr>IV_A_2 </vt:lpstr>
      <vt:lpstr>IV_A_3  </vt:lpstr>
      <vt:lpstr>IV_B_1</vt:lpstr>
      <vt:lpstr>IV_B_2</vt:lpstr>
      <vt:lpstr>V_1 </vt:lpstr>
      <vt:lpstr>VI_1 </vt:lpstr>
      <vt:lpstr>II_B_1!Área_de_Impressão</vt:lpstr>
      <vt:lpstr>III_A_1!Área_de_Impressão</vt:lpstr>
      <vt:lpstr>III_B_2!Área_de_Impressão</vt:lpstr>
      <vt:lpstr>III_B_3!Área_de_Impressão</vt:lpstr>
      <vt:lpstr>'III_C_4  '!Área_de_Impressão</vt:lpstr>
      <vt:lpstr>III_E_1!Área_de_Impressão</vt:lpstr>
      <vt:lpstr>III_F_2!Área_de_Impressão</vt:lpstr>
      <vt:lpstr>IV_A_1!Área_de_Impressão</vt:lpstr>
      <vt:lpstr>'IV_A_3  '!Área_de_Impressão</vt:lpstr>
      <vt:lpstr>IV_B_1!Área_de_Impressão</vt:lpstr>
      <vt:lpstr>IV_B_2!Área_de_Impressão</vt:lpstr>
      <vt:lpstr>'V_1 '!Área_de_Impressão</vt:lpstr>
      <vt:lpstr>II_B_1!Excel_BuiltIn_Print_Area_1_1</vt:lpstr>
      <vt:lpstr>II_B_1!Excel_BuiltIn_Print_Area_1_1_1</vt:lpstr>
      <vt:lpstr>'III_C_5 '!Excel_BuiltIn_Print_Area_10_1_5</vt:lpstr>
      <vt:lpstr>'III_C_6 '!Excel_BuiltIn_Print_Area_11_1</vt:lpstr>
      <vt:lpstr>III_E_1!Excel_BuiltIn_Print_Area_12_1_1_6</vt:lpstr>
      <vt:lpstr>III_E_1!Excel_BuiltIn_Print_Area_12_1_6</vt:lpstr>
      <vt:lpstr>III_E_3!Excel_BuiltIn_Print_Area_14_1_8</vt:lpstr>
      <vt:lpstr>III_F_1!Excel_BuiltIn_Print_Area_15_1</vt:lpstr>
      <vt:lpstr>III_B_2!Excel_BuiltIn_Print_Area_4_1</vt:lpstr>
      <vt:lpstr>III_B_3!Excel_BuiltIn_Print_Area_5_1</vt:lpstr>
      <vt:lpstr>III_C_3!Excel_BuiltIn_Print_Area_8_1</vt:lpstr>
      <vt:lpstr>'III_C_4  '!Excel_BuiltIn_Print_Area_9_1_4</vt:lpstr>
      <vt:lpstr>III_B_1!Títulos_de_Impressão</vt:lpstr>
      <vt:lpstr>III_B_3!Títulos_de_Impressão</vt:lpstr>
      <vt:lpstr>III_C_3!Títulos_de_Impressão</vt:lpstr>
      <vt:lpstr>'III_C_6 '!Títulos_de_Impressão</vt:lpstr>
      <vt:lpstr>III_E_1!Títulos_de_Impressão</vt:lpstr>
      <vt:lpstr>'III_E_2 '!Títulos_de_Impressão</vt:lpstr>
      <vt:lpstr>III_E_3!Títulos_de_Impressão</vt:lpstr>
      <vt:lpstr>III_F_1!Títulos_de_Impressão</vt:lpstr>
      <vt:lpstr>III_F_2!Títulos_de_Impressão</vt:lpstr>
      <vt:lpstr>'IV_A_3  '!Títulos_de_Impressão</vt:lpstr>
      <vt:lpstr>'VI_1 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Alcobia</dc:creator>
  <cp:lastModifiedBy>Ana Teresa Cardoso</cp:lastModifiedBy>
  <cp:lastPrinted>2014-04-07T14:55:04Z</cp:lastPrinted>
  <dcterms:created xsi:type="dcterms:W3CDTF">2010-03-03T11:44:36Z</dcterms:created>
  <dcterms:modified xsi:type="dcterms:W3CDTF">2018-01-31T22:17:29Z</dcterms:modified>
</cp:coreProperties>
</file>